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Групна настава" sheetId="1" r:id="rId1"/>
    <sheet name="Упоредни клавир" sheetId="2" r:id="rId2"/>
    <sheet name="Евалуација" sheetId="3" r:id="rId3"/>
    <sheet name="Годишњи фонд часова" sheetId="4" r:id="rId4"/>
  </sheets>
  <definedNames>
    <definedName name="Excel_BuiltIn_Print_Area" localSheetId="1">#N/A</definedName>
    <definedName name="_xlnm.Print_Area" localSheetId="1">'Упоредни клавир'!$A$1:$V$34</definedName>
  </definedNames>
  <calcPr fullCalcOnLoad="1"/>
</workbook>
</file>

<file path=xl/sharedStrings.xml><?xml version="1.0" encoding="utf-8"?>
<sst xmlns="http://schemas.openxmlformats.org/spreadsheetml/2006/main" count="230" uniqueCount="113">
  <si>
    <t xml:space="preserve">Класа: </t>
  </si>
  <si>
    <t>Групна настава ОМШ и СМШ</t>
  </si>
  <si>
    <t xml:space="preserve">Напомена: </t>
  </si>
  <si>
    <t>За тачност података одговара предметни наставник, а подаци ће бити искоришћени за писање годишњег извештаја школе као и за попуњавање извештаја општинске просветне инспекције о успеху и реализацији свих врста наставе. Подаци морају бити исти као и у дневнику образовно-васпитног рада.</t>
  </si>
  <si>
    <t xml:space="preserve">Упутство: </t>
  </si>
  <si>
    <t>Попуњавати само обојене ћелије! Ако не постоје подаци за неку ћелију – оставити је празну! Користити ћириличну тастатуру! „Р.Б. групе” користити када се разред дели на више група (на пример: када наставник предаје Солфеђо II разреду ОМШ и у I и у II смени). Навести број јавних наступа из предмета из којих је то предвиђено наставним планом и програмом (хор, дечји оркестар....). Реализација чаосова се рачуна за целу школску годину! За ученике I разреда ОМШ се не уносе никакве оцене, јер је оцењивање описно и евидентира се у дневницима рада.</t>
  </si>
  <si>
    <t>Р. Б.</t>
  </si>
  <si>
    <t>Назив предмета</t>
  </si>
  <si>
    <r>
      <rPr>
        <b/>
        <sz val="16"/>
        <rFont val="Arial"/>
        <family val="2"/>
      </rPr>
      <t xml:space="preserve">Врста наставног плана </t>
    </r>
    <r>
      <rPr>
        <sz val="13"/>
        <rFont val="Arial"/>
        <family val="2"/>
      </rPr>
      <t>(Погледати Шифрарник)</t>
    </r>
  </si>
  <si>
    <t>Разред</t>
  </si>
  <si>
    <t>Р.Б. групе</t>
  </si>
  <si>
    <t>Укупно ученика у групи</t>
  </si>
  <si>
    <t>Реализација часова</t>
  </si>
  <si>
    <t>Број јавних наступа</t>
  </si>
  <si>
    <t>Општи успех на крају јунског испитног рока (закључно са 28. јуном 2016. године)</t>
  </si>
  <si>
    <t>Број ученика послатих на поправне испите у августовском року</t>
  </si>
  <si>
    <t>Број ученика послатих на разредне испите у августовском року</t>
  </si>
  <si>
    <t>Укупно ученика током године (контролни збир)</t>
  </si>
  <si>
    <t>Редовна настава</t>
  </si>
  <si>
    <t>Додатна настава</t>
  </si>
  <si>
    <t>Допунска настава</t>
  </si>
  <si>
    <t>Припремна настава</t>
  </si>
  <si>
    <t>Са упсехом завршили разред у јунском испитном року</t>
  </si>
  <si>
    <t>Нису завршили разред у јунском испитном року</t>
  </si>
  <si>
    <t>Укупно завршило разред на крају јунског испитног рока</t>
  </si>
  <si>
    <t>За поправне и разредне испите</t>
  </si>
  <si>
    <t>За годишње испите</t>
  </si>
  <si>
    <t>За матурске испите</t>
  </si>
  <si>
    <t>Одличних</t>
  </si>
  <si>
    <t>Врло добрих</t>
  </si>
  <si>
    <t>Добрих</t>
  </si>
  <si>
    <t>Довољних</t>
  </si>
  <si>
    <t>Средња оцена</t>
  </si>
  <si>
    <t>Недовољних</t>
  </si>
  <si>
    <t>Неоцењених</t>
  </si>
  <si>
    <t>Напустили у току године</t>
  </si>
  <si>
    <t>Шифрарник за колону „Врста наставног плана”</t>
  </si>
  <si>
    <t>Планирано</t>
  </si>
  <si>
    <t>Остварено</t>
  </si>
  <si>
    <t>1.</t>
  </si>
  <si>
    <t>Шифра</t>
  </si>
  <si>
    <t>Значење</t>
  </si>
  <si>
    <t>2.</t>
  </si>
  <si>
    <t>предмет из плана 2-годишњег ОМШ образовања</t>
  </si>
  <si>
    <t>3.</t>
  </si>
  <si>
    <t>4.</t>
  </si>
  <si>
    <t>4</t>
  </si>
  <si>
    <t>предмет из плана 4-годишњег ОМШ образовања</t>
  </si>
  <si>
    <t>5.</t>
  </si>
  <si>
    <t>6.</t>
  </si>
  <si>
    <t>6</t>
  </si>
  <si>
    <t>предмет из плана 6-годишњег ОМШ образовања</t>
  </si>
  <si>
    <t>7.</t>
  </si>
  <si>
    <t>8.</t>
  </si>
  <si>
    <t>ВИ</t>
  </si>
  <si>
    <t>предмет из плана СМШ образовања за ВИ одсек</t>
  </si>
  <si>
    <t>9.</t>
  </si>
  <si>
    <t>10.</t>
  </si>
  <si>
    <t>ТО</t>
  </si>
  <si>
    <t>предмет из плана СМШ образовања за ТО одсек</t>
  </si>
  <si>
    <t>11.</t>
  </si>
  <si>
    <t>12.</t>
  </si>
  <si>
    <t>СМШ</t>
  </si>
  <si>
    <t>предмет заједнички за оба одсека СМШ образовања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</si>
  <si>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</si>
  <si>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</si>
  <si>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</si>
  <si>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</si>
  <si>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</si>
  <si>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</si>
  <si>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</si>
  <si>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</si>
  <si>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Статистика (збир или просек): </t>
  </si>
  <si>
    <t>Упоредни клавир (индивидуална настава)</t>
  </si>
  <si>
    <t xml:space="preserve">Попуњавати само обојене ћелије! Ако не постоје подаци за неку ћелију – оставити је празну! Користити ћириличну тастатуру! У списку се морају наћи сви ученици који су од почетка до краја школске године прошли кроз класу. У колону „Промене у класи” се уносе напуштања или исписивања ученика из школе, прелазак у другу класу, долазак из друге класе и томе слично. Закључне оцене, укупни изостанци, број јавних наступа, број часова редовне, додатне и допунске наставе се рачунају збирно за целу школску годину! За ученике I разреда ОМШ се не уносе никакве оцене, јер је оцењивање описно и евидентира се у дневницима рада. </t>
  </si>
  <si>
    <t>Презиме и име ученика</t>
  </si>
  <si>
    <t>Закључна оцена</t>
  </si>
  <si>
    <t>Неоцењен (разлог)</t>
  </si>
  <si>
    <t>Промене у класи</t>
  </si>
  <si>
    <t>За годишње испите и смотре</t>
  </si>
  <si>
    <t>Разлог</t>
  </si>
  <si>
    <t>Датум</t>
  </si>
  <si>
    <t>ОШ</t>
  </si>
  <si>
    <t>предмет Упоредни клавир за соло певаче ОМШ</t>
  </si>
  <si>
    <t>СП</t>
  </si>
  <si>
    <t>предмет Упоредни клавир за соло певаче ВИ одсека СМШ</t>
  </si>
  <si>
    <t>предмет Упоредни клавир за ВИ одсек СМШ</t>
  </si>
  <si>
    <t>А</t>
  </si>
  <si>
    <t>„А” програм упоредног клавира за ТО одсек СМШ</t>
  </si>
  <si>
    <t>Б</t>
  </si>
  <si>
    <t>„Б” програм упоредног клавира за ТО одсек СМШ</t>
  </si>
  <si>
    <t xml:space="preserve">Број одржаних интерних часова у току године: </t>
  </si>
  <si>
    <t>Евалуација</t>
  </si>
  <si>
    <t>Попуњава се само обојена ћелија! Користити ћириличну тастатуру!</t>
  </si>
  <si>
    <t>Евалуација треба да садржи:</t>
  </si>
  <si>
    <t xml:space="preserve">1) оствареност наставног плана и програма у протеклом периоду; </t>
  </si>
  <si>
    <t xml:space="preserve">2) запажања о раду и постигнућима ученика у протеклом перидоу, ангажовање и мотивисаност за рад; </t>
  </si>
  <si>
    <t xml:space="preserve">3) могући проблеми у учењу и раду ученика; </t>
  </si>
  <si>
    <t xml:space="preserve">4) сарадња са одељенским старешином и родитељима; </t>
  </si>
  <si>
    <t>5) предлози за побољшање наставног процеса / унапређивање наставе.</t>
  </si>
  <si>
    <t>Годишњи фонд часова</t>
  </si>
  <si>
    <t>У ову табелу се не уносе никакви подаци, јер садржи само статистичка израчунавања!</t>
  </si>
  <si>
    <t>Збирна табела фондова часова изражена у минутима</t>
  </si>
  <si>
    <t>Укупно</t>
  </si>
  <si>
    <t>за поправне и разредне испите</t>
  </si>
  <si>
    <t>за годишње испите и смотре</t>
  </si>
  <si>
    <t>за матурске испите</t>
  </si>
  <si>
    <t>%</t>
  </si>
  <si>
    <t>Групна настава</t>
  </si>
  <si>
    <t>Упоредни клавир</t>
  </si>
  <si>
    <t xml:space="preserve">УКУПНО: </t>
  </si>
  <si>
    <t xml:space="preserve">Трајање часа (мин.) </t>
  </si>
  <si>
    <t>Збирна табела фондова часова изражена у часовима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</si>
</sst>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49"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9" fontId="11" fillId="33" borderId="15" xfId="0" applyNumberFormat="1" applyFont="1" applyFill="1" applyBorder="1" applyAlignment="1" applyProtection="1">
      <alignment vertical="center" wrapText="1"/>
      <protection locked="0"/>
    </xf>
    <xf numFmtId="49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11" fillId="38" borderId="18" xfId="0" applyNumberFormat="1" applyFont="1" applyFill="1" applyBorder="1" applyAlignment="1" applyProtection="1">
      <alignment horizontal="center" vertical="center" wrapText="1"/>
      <protection locked="0"/>
    </xf>
    <xf numFmtId="1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vertical="center" wrapText="1"/>
      <protection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21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21" xfId="0" applyNumberFormat="1" applyFont="1" applyFill="1" applyBorder="1" applyAlignment="1" applyProtection="1">
      <alignment horizontal="center" vertical="center" wrapText="1"/>
      <protection locked="0"/>
    </xf>
    <xf numFmtId="1" fontId="11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38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1" fontId="11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20" xfId="0" applyFont="1" applyFill="1" applyBorder="1" applyAlignment="1" applyProtection="1">
      <alignment horizontal="left" vertical="top" wrapText="1"/>
      <protection locked="0"/>
    </xf>
    <xf numFmtId="0" fontId="9" fillId="34" borderId="18" xfId="0" applyFont="1" applyFill="1" applyBorder="1" applyAlignment="1" applyProtection="1">
      <alignment horizontal="left" vertical="top" wrapText="1"/>
      <protection locked="0"/>
    </xf>
    <xf numFmtId="164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21" xfId="0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164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4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10" xfId="0" applyNumberFormat="1" applyFont="1" applyFill="1" applyBorder="1" applyAlignment="1" applyProtection="1">
      <alignment horizontal="center" vertical="center" wrapText="1"/>
      <protection/>
    </xf>
    <xf numFmtId="12" fontId="5" fillId="0" borderId="23" xfId="0" applyNumberFormat="1" applyFont="1" applyFill="1" applyBorder="1" applyAlignment="1" applyProtection="1">
      <alignment horizontal="center" vertical="center" wrapText="1"/>
      <protection/>
    </xf>
    <xf numFmtId="12" fontId="5" fillId="0" borderId="24" xfId="0" applyNumberFormat="1" applyFont="1" applyFill="1" applyBorder="1" applyAlignment="1" applyProtection="1">
      <alignment horizontal="center" vertical="center" wrapText="1"/>
      <protection/>
    </xf>
    <xf numFmtId="2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41" borderId="1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10" fillId="42" borderId="22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66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showGridLines="0" showZeros="0" tabSelected="1" zoomScale="55" zoomScaleNormal="55" zoomScaleSheetLayoutView="50" zoomScalePageLayoutView="0" workbookViewId="0" topLeftCell="A1">
      <selection activeCell="C2" sqref="C2:L2"/>
    </sheetView>
  </sheetViews>
  <sheetFormatPr defaultColWidth="11.57421875" defaultRowHeight="15" customHeight="1"/>
  <cols>
    <col min="1" max="1" width="5.140625" style="1" customWidth="1"/>
    <col min="2" max="2" width="41.8515625" style="2" customWidth="1"/>
    <col min="3" max="3" width="12.00390625" style="2" customWidth="1"/>
    <col min="4" max="4" width="8.421875" style="2" customWidth="1"/>
    <col min="5" max="6" width="9.140625" style="2" customWidth="1"/>
    <col min="7" max="18" width="9.7109375" style="1" customWidth="1"/>
    <col min="19" max="19" width="9.140625" style="2" customWidth="1"/>
    <col min="20" max="27" width="8.421875" style="2" customWidth="1"/>
    <col min="28" max="28" width="10.57421875" style="2" customWidth="1"/>
    <col min="29" max="30" width="12.28125" style="2" customWidth="1"/>
    <col min="31" max="31" width="10.57421875" style="2" customWidth="1"/>
    <col min="32" max="32" width="9.00390625" style="2" customWidth="1"/>
    <col min="33" max="33" width="12.28125" style="2" customWidth="1"/>
    <col min="34" max="34" width="27.7109375" style="2" customWidth="1"/>
    <col min="35" max="16384" width="11.57421875" style="2" customWidth="1"/>
  </cols>
  <sheetData>
    <row r="1" spans="1:18" ht="30.75" customHeight="1">
      <c r="A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6" ht="24.75" customHeight="1">
      <c r="A2" s="2"/>
      <c r="B2" s="3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4"/>
      <c r="N2" s="4"/>
      <c r="O2" s="4"/>
      <c r="P2" s="5"/>
      <c r="Q2" s="5"/>
      <c r="R2" s="5"/>
      <c r="S2" s="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</row>
    <row r="3" spans="1:19" ht="24.75" customHeight="1">
      <c r="A3" s="2"/>
      <c r="G3" s="2"/>
      <c r="H3" s="2"/>
      <c r="I3" s="2"/>
      <c r="J3" s="2"/>
      <c r="K3" s="2"/>
      <c r="L3" s="2"/>
      <c r="M3" s="2"/>
      <c r="N3" s="5"/>
      <c r="O3" s="2"/>
      <c r="P3" s="5"/>
      <c r="Q3" s="5"/>
      <c r="R3" s="5"/>
      <c r="S3" s="4"/>
    </row>
    <row r="4" spans="1:41" ht="38.25" customHeight="1">
      <c r="A4" s="2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N4" s="5"/>
      <c r="AO4" s="5"/>
    </row>
    <row r="5" spans="1:41" ht="24.75" customHeight="1">
      <c r="A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AN5" s="5"/>
      <c r="AO5" s="5"/>
    </row>
    <row r="6" spans="1:32" ht="96" customHeight="1">
      <c r="A6" s="2"/>
      <c r="B6" s="9" t="s">
        <v>2</v>
      </c>
      <c r="C6" s="113" t="s">
        <v>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"/>
      <c r="U6" s="10"/>
      <c r="V6" s="10"/>
      <c r="W6" s="10"/>
      <c r="X6" s="10"/>
      <c r="AD6" s="5"/>
      <c r="AE6" s="5"/>
      <c r="AF6" s="5"/>
    </row>
    <row r="7" spans="1:32" ht="24.75" customHeight="1">
      <c r="A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D7" s="5"/>
      <c r="AE7" s="5"/>
      <c r="AF7" s="5"/>
    </row>
    <row r="8" spans="1:31" ht="143.25" customHeight="1">
      <c r="A8" s="2"/>
      <c r="B8" s="9" t="s">
        <v>4</v>
      </c>
      <c r="C8" s="113" t="s">
        <v>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18" ht="24.75" customHeight="1">
      <c r="A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4" s="11" customFormat="1" ht="53.25" customHeight="1">
      <c r="A10" s="114" t="s">
        <v>6</v>
      </c>
      <c r="B10" s="115" t="s">
        <v>7</v>
      </c>
      <c r="C10" s="115" t="s">
        <v>8</v>
      </c>
      <c r="D10" s="115" t="s">
        <v>9</v>
      </c>
      <c r="E10" s="116" t="s">
        <v>10</v>
      </c>
      <c r="F10" s="117" t="s">
        <v>11</v>
      </c>
      <c r="G10" s="118" t="s">
        <v>12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 t="s">
        <v>13</v>
      </c>
      <c r="T10" s="120" t="s">
        <v>14</v>
      </c>
      <c r="U10" s="120"/>
      <c r="V10" s="120"/>
      <c r="W10" s="120"/>
      <c r="X10" s="120"/>
      <c r="Y10" s="120"/>
      <c r="Z10" s="120"/>
      <c r="AA10" s="120"/>
      <c r="AB10" s="120"/>
      <c r="AC10" s="121" t="s">
        <v>15</v>
      </c>
      <c r="AD10" s="122" t="s">
        <v>16</v>
      </c>
      <c r="AE10" s="123" t="s">
        <v>17</v>
      </c>
      <c r="AG10" s="12"/>
      <c r="AH10" s="13"/>
    </row>
    <row r="11" spans="1:31" ht="53.25" customHeight="1">
      <c r="A11" s="114"/>
      <c r="B11" s="115"/>
      <c r="C11" s="115"/>
      <c r="D11" s="115"/>
      <c r="E11" s="116"/>
      <c r="F11" s="117"/>
      <c r="G11" s="124" t="s">
        <v>18</v>
      </c>
      <c r="H11" s="124"/>
      <c r="I11" s="125" t="s">
        <v>19</v>
      </c>
      <c r="J11" s="125"/>
      <c r="K11" s="125" t="s">
        <v>20</v>
      </c>
      <c r="L11" s="125"/>
      <c r="M11" s="126" t="s">
        <v>21</v>
      </c>
      <c r="N11" s="126"/>
      <c r="O11" s="126"/>
      <c r="P11" s="126"/>
      <c r="Q11" s="126"/>
      <c r="R11" s="126"/>
      <c r="S11" s="119"/>
      <c r="T11" s="127" t="s">
        <v>22</v>
      </c>
      <c r="U11" s="127"/>
      <c r="V11" s="127"/>
      <c r="W11" s="127"/>
      <c r="X11" s="127"/>
      <c r="Y11" s="128" t="s">
        <v>23</v>
      </c>
      <c r="Z11" s="128"/>
      <c r="AA11" s="128"/>
      <c r="AB11" s="129" t="s">
        <v>24</v>
      </c>
      <c r="AC11" s="121"/>
      <c r="AD11" s="122"/>
      <c r="AE11" s="123"/>
    </row>
    <row r="12" spans="1:34" ht="63.75" customHeight="1">
      <c r="A12" s="114"/>
      <c r="B12" s="115"/>
      <c r="C12" s="115"/>
      <c r="D12" s="115"/>
      <c r="E12" s="116"/>
      <c r="F12" s="117"/>
      <c r="G12" s="124"/>
      <c r="H12" s="124"/>
      <c r="I12" s="125"/>
      <c r="J12" s="125"/>
      <c r="K12" s="125"/>
      <c r="L12" s="125"/>
      <c r="M12" s="130" t="s">
        <v>25</v>
      </c>
      <c r="N12" s="130"/>
      <c r="O12" s="130" t="s">
        <v>26</v>
      </c>
      <c r="P12" s="130"/>
      <c r="Q12" s="131" t="s">
        <v>27</v>
      </c>
      <c r="R12" s="131"/>
      <c r="S12" s="119"/>
      <c r="T12" s="132" t="s">
        <v>28</v>
      </c>
      <c r="U12" s="129" t="s">
        <v>29</v>
      </c>
      <c r="V12" s="129" t="s">
        <v>30</v>
      </c>
      <c r="W12" s="129" t="s">
        <v>31</v>
      </c>
      <c r="X12" s="129" t="s">
        <v>32</v>
      </c>
      <c r="Y12" s="129" t="s">
        <v>33</v>
      </c>
      <c r="Z12" s="129" t="s">
        <v>34</v>
      </c>
      <c r="AA12" s="129" t="s">
        <v>35</v>
      </c>
      <c r="AB12" s="129"/>
      <c r="AC12" s="121"/>
      <c r="AD12" s="122"/>
      <c r="AE12" s="123"/>
      <c r="AG12" s="117" t="s">
        <v>36</v>
      </c>
      <c r="AH12" s="117"/>
    </row>
    <row r="13" spans="1:34" ht="53.25" customHeight="1">
      <c r="A13" s="114"/>
      <c r="B13" s="115"/>
      <c r="C13" s="115"/>
      <c r="D13" s="115"/>
      <c r="E13" s="116"/>
      <c r="F13" s="117"/>
      <c r="G13" s="16" t="s">
        <v>37</v>
      </c>
      <c r="H13" s="17" t="s">
        <v>38</v>
      </c>
      <c r="I13" s="17" t="s">
        <v>37</v>
      </c>
      <c r="J13" s="17" t="s">
        <v>38</v>
      </c>
      <c r="K13" s="17" t="s">
        <v>37</v>
      </c>
      <c r="L13" s="17" t="s">
        <v>38</v>
      </c>
      <c r="M13" s="17" t="s">
        <v>37</v>
      </c>
      <c r="N13" s="17" t="s">
        <v>38</v>
      </c>
      <c r="O13" s="17" t="s">
        <v>37</v>
      </c>
      <c r="P13" s="17" t="s">
        <v>38</v>
      </c>
      <c r="Q13" s="17" t="s">
        <v>37</v>
      </c>
      <c r="R13" s="18" t="s">
        <v>38</v>
      </c>
      <c r="S13" s="119"/>
      <c r="T13" s="132"/>
      <c r="U13" s="129"/>
      <c r="V13" s="129"/>
      <c r="W13" s="129"/>
      <c r="X13" s="129"/>
      <c r="Y13" s="129"/>
      <c r="Z13" s="129"/>
      <c r="AA13" s="129"/>
      <c r="AB13" s="129"/>
      <c r="AC13" s="121"/>
      <c r="AD13" s="122"/>
      <c r="AE13" s="123"/>
      <c r="AG13" s="19"/>
      <c r="AH13" s="19"/>
    </row>
    <row r="14" spans="1:34" ht="39" customHeight="1">
      <c r="A14" s="20" t="s">
        <v>39</v>
      </c>
      <c r="B14" s="21"/>
      <c r="C14" s="22"/>
      <c r="D14" s="22"/>
      <c r="E14" s="23"/>
      <c r="F14" s="24"/>
      <c r="G14" s="25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8"/>
      <c r="S14" s="29"/>
      <c r="T14" s="30"/>
      <c r="U14" s="31"/>
      <c r="V14" s="31"/>
      <c r="W14" s="31"/>
      <c r="X14" s="32" t="e">
        <f>(('Групна настава'!T14*5)+('Групна настава'!U14*4)+('Групна настава'!V14*3)+('Групна настава'!W14*2))/SUM('Групна настава'!T14:W14)</f>
        <v>#DIV/0!</v>
      </c>
      <c r="Y14" s="31"/>
      <c r="Z14" s="31"/>
      <c r="AA14" s="31"/>
      <c r="AB14" s="31"/>
      <c r="AC14" s="33"/>
      <c r="AD14" s="34"/>
      <c r="AE14" s="35">
        <f>SUM('Групна настава'!Y14:AB14)</f>
        <v>0</v>
      </c>
      <c r="AG14" s="36" t="s">
        <v>40</v>
      </c>
      <c r="AH14" s="36" t="s">
        <v>41</v>
      </c>
    </row>
    <row r="15" spans="1:34" ht="39" customHeight="1">
      <c r="A15" s="37" t="s">
        <v>42</v>
      </c>
      <c r="B15" s="38"/>
      <c r="C15" s="39"/>
      <c r="D15" s="39"/>
      <c r="E15" s="40"/>
      <c r="F15" s="41"/>
      <c r="G15" s="42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5"/>
      <c r="S15" s="46"/>
      <c r="T15" s="47"/>
      <c r="U15" s="48"/>
      <c r="V15" s="48"/>
      <c r="W15" s="48"/>
      <c r="X15" s="49" t="e">
        <f>(('Групна настава'!T15*5)+('Групна настава'!U15*4)+('Групна настава'!V15*3)+('Групна настава'!W15*2))/SUM('Групна настава'!T15:W15)</f>
        <v>#DIV/0!</v>
      </c>
      <c r="Y15" s="48"/>
      <c r="Z15" s="48"/>
      <c r="AA15" s="48"/>
      <c r="AB15" s="48"/>
      <c r="AC15" s="50"/>
      <c r="AD15" s="51"/>
      <c r="AE15" s="52">
        <f>SUM('Групна настава'!Y15:AB15)</f>
        <v>0</v>
      </c>
      <c r="AG15" s="133">
        <v>2</v>
      </c>
      <c r="AH15" s="134" t="s">
        <v>43</v>
      </c>
    </row>
    <row r="16" spans="1:34" ht="39" customHeight="1">
      <c r="A16" s="37" t="s">
        <v>44</v>
      </c>
      <c r="B16" s="38"/>
      <c r="C16" s="39"/>
      <c r="D16" s="39"/>
      <c r="E16" s="40"/>
      <c r="F16" s="41"/>
      <c r="G16" s="42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5"/>
      <c r="S16" s="46"/>
      <c r="T16" s="47"/>
      <c r="U16" s="48"/>
      <c r="V16" s="48"/>
      <c r="W16" s="48"/>
      <c r="X16" s="49" t="e">
        <f>(('Групна настава'!T16*5)+('Групна настава'!U16*4)+('Групна настава'!V16*3)+('Групна настава'!W16*2))/SUM('Групна настава'!T16:W16)</f>
        <v>#DIV/0!</v>
      </c>
      <c r="Y16" s="48"/>
      <c r="Z16" s="48"/>
      <c r="AA16" s="48"/>
      <c r="AB16" s="48"/>
      <c r="AC16" s="50"/>
      <c r="AD16" s="51"/>
      <c r="AE16" s="52">
        <f>SUM('Групна настава'!Y16:AB16)</f>
        <v>0</v>
      </c>
      <c r="AG16" s="133"/>
      <c r="AH16" s="134"/>
    </row>
    <row r="17" spans="1:34" ht="39" customHeight="1">
      <c r="A17" s="37" t="s">
        <v>45</v>
      </c>
      <c r="B17" s="38"/>
      <c r="C17" s="39"/>
      <c r="D17" s="39"/>
      <c r="E17" s="40"/>
      <c r="F17" s="41"/>
      <c r="G17" s="42"/>
      <c r="H17" s="43"/>
      <c r="I17" s="44"/>
      <c r="J17" s="43"/>
      <c r="K17" s="44"/>
      <c r="L17" s="43"/>
      <c r="M17" s="44"/>
      <c r="N17" s="43"/>
      <c r="O17" s="44"/>
      <c r="P17" s="43"/>
      <c r="Q17" s="44"/>
      <c r="R17" s="45"/>
      <c r="S17" s="46"/>
      <c r="T17" s="47"/>
      <c r="U17" s="48"/>
      <c r="V17" s="48"/>
      <c r="W17" s="48"/>
      <c r="X17" s="49" t="e">
        <f>(('Групна настава'!T17*5)+('Групна настава'!U17*4)+('Групна настава'!V17*3)+('Групна настава'!W17*2))/SUM('Групна настава'!T17:W17)</f>
        <v>#DIV/0!</v>
      </c>
      <c r="Y17" s="48"/>
      <c r="Z17" s="48"/>
      <c r="AA17" s="48"/>
      <c r="AB17" s="48"/>
      <c r="AC17" s="50"/>
      <c r="AD17" s="51"/>
      <c r="AE17" s="52">
        <f>SUM('Групна настава'!Y17:AB17)</f>
        <v>0</v>
      </c>
      <c r="AG17" s="133" t="s">
        <v>46</v>
      </c>
      <c r="AH17" s="134" t="s">
        <v>47</v>
      </c>
    </row>
    <row r="18" spans="1:34" ht="39" customHeight="1">
      <c r="A18" s="37" t="s">
        <v>48</v>
      </c>
      <c r="B18" s="38"/>
      <c r="C18" s="39"/>
      <c r="D18" s="39"/>
      <c r="E18" s="40"/>
      <c r="F18" s="41"/>
      <c r="G18" s="42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5"/>
      <c r="S18" s="46"/>
      <c r="T18" s="47"/>
      <c r="U18" s="48"/>
      <c r="V18" s="48"/>
      <c r="W18" s="48"/>
      <c r="X18" s="49" t="e">
        <f>(('Групна настава'!T18*5)+('Групна настава'!U18*4)+('Групна настава'!V18*3)+('Групна настава'!W18*2))/SUM('Групна настава'!T18:W18)</f>
        <v>#DIV/0!</v>
      </c>
      <c r="Y18" s="48"/>
      <c r="Z18" s="48"/>
      <c r="AA18" s="48"/>
      <c r="AB18" s="48"/>
      <c r="AC18" s="50"/>
      <c r="AD18" s="51"/>
      <c r="AE18" s="52">
        <f>SUM('Групна настава'!Y18:AB18)</f>
        <v>0</v>
      </c>
      <c r="AG18" s="133"/>
      <c r="AH18" s="134"/>
    </row>
    <row r="19" spans="1:34" ht="39" customHeight="1">
      <c r="A19" s="37" t="s">
        <v>49</v>
      </c>
      <c r="B19" s="38"/>
      <c r="C19" s="39"/>
      <c r="D19" s="39"/>
      <c r="E19" s="40"/>
      <c r="F19" s="41"/>
      <c r="G19" s="42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5"/>
      <c r="S19" s="46"/>
      <c r="T19" s="47"/>
      <c r="U19" s="48"/>
      <c r="V19" s="48"/>
      <c r="W19" s="48"/>
      <c r="X19" s="49" t="e">
        <f>(('Групна настава'!T19*5)+('Групна настава'!U19*4)+('Групна настава'!V19*3)+('Групна настава'!W19*2))/SUM('Групна настава'!T19:W19)</f>
        <v>#DIV/0!</v>
      </c>
      <c r="Y19" s="48"/>
      <c r="Z19" s="48"/>
      <c r="AA19" s="48"/>
      <c r="AB19" s="48"/>
      <c r="AC19" s="50"/>
      <c r="AD19" s="51"/>
      <c r="AE19" s="52">
        <f>SUM('Групна настава'!Y19:AB19)</f>
        <v>0</v>
      </c>
      <c r="AG19" s="133" t="s">
        <v>50</v>
      </c>
      <c r="AH19" s="134" t="s">
        <v>51</v>
      </c>
    </row>
    <row r="20" spans="1:34" ht="39" customHeight="1">
      <c r="A20" s="37" t="s">
        <v>52</v>
      </c>
      <c r="B20" s="38"/>
      <c r="C20" s="39"/>
      <c r="D20" s="39"/>
      <c r="E20" s="40"/>
      <c r="F20" s="41"/>
      <c r="G20" s="42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5"/>
      <c r="S20" s="46"/>
      <c r="T20" s="47"/>
      <c r="U20" s="48"/>
      <c r="V20" s="48"/>
      <c r="W20" s="48"/>
      <c r="X20" s="49" t="e">
        <f>(('Групна настава'!T20*5)+('Групна настава'!U20*4)+('Групна настава'!V20*3)+('Групна настава'!W20*2))/SUM('Групна настава'!T20:W20)</f>
        <v>#DIV/0!</v>
      </c>
      <c r="Y20" s="48"/>
      <c r="Z20" s="48"/>
      <c r="AA20" s="48"/>
      <c r="AB20" s="48"/>
      <c r="AC20" s="50"/>
      <c r="AD20" s="51"/>
      <c r="AE20" s="52">
        <f>SUM('Групна настава'!Y20:AB20)</f>
        <v>0</v>
      </c>
      <c r="AG20" s="133"/>
      <c r="AH20" s="134"/>
    </row>
    <row r="21" spans="1:34" ht="39" customHeight="1">
      <c r="A21" s="37" t="s">
        <v>53</v>
      </c>
      <c r="B21" s="38"/>
      <c r="C21" s="39"/>
      <c r="D21" s="39"/>
      <c r="E21" s="40"/>
      <c r="F21" s="41"/>
      <c r="G21" s="42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5"/>
      <c r="S21" s="46"/>
      <c r="T21" s="47"/>
      <c r="U21" s="48"/>
      <c r="V21" s="48"/>
      <c r="W21" s="48"/>
      <c r="X21" s="49" t="e">
        <f>(('Групна настава'!T21*5)+('Групна настава'!U21*4)+('Групна настава'!V21*3)+('Групна настава'!W21*2))/SUM('Групна настава'!T21:W21)</f>
        <v>#DIV/0!</v>
      </c>
      <c r="Y21" s="48"/>
      <c r="Z21" s="48"/>
      <c r="AA21" s="48"/>
      <c r="AB21" s="48"/>
      <c r="AC21" s="50"/>
      <c r="AD21" s="51"/>
      <c r="AE21" s="52">
        <f>SUM('Групна настава'!Y21:AB21)</f>
        <v>0</v>
      </c>
      <c r="AG21" s="133" t="s">
        <v>54</v>
      </c>
      <c r="AH21" s="134" t="s">
        <v>55</v>
      </c>
    </row>
    <row r="22" spans="1:34" ht="39" customHeight="1">
      <c r="A22" s="37" t="s">
        <v>56</v>
      </c>
      <c r="B22" s="38"/>
      <c r="C22" s="39"/>
      <c r="D22" s="39"/>
      <c r="E22" s="40"/>
      <c r="F22" s="41"/>
      <c r="G22" s="42"/>
      <c r="H22" s="43"/>
      <c r="I22" s="44"/>
      <c r="J22" s="43"/>
      <c r="K22" s="44"/>
      <c r="L22" s="43"/>
      <c r="M22" s="44"/>
      <c r="N22" s="43"/>
      <c r="O22" s="44"/>
      <c r="P22" s="43"/>
      <c r="Q22" s="44"/>
      <c r="R22" s="45"/>
      <c r="S22" s="46"/>
      <c r="T22" s="47"/>
      <c r="U22" s="48"/>
      <c r="V22" s="48"/>
      <c r="W22" s="48"/>
      <c r="X22" s="49" t="e">
        <f>(('Групна настава'!T22*5)+('Групна настава'!U22*4)+('Групна настава'!V22*3)+('Групна настава'!W22*2))/SUM('Групна настава'!T22:W22)</f>
        <v>#DIV/0!</v>
      </c>
      <c r="Y22" s="48"/>
      <c r="Z22" s="48"/>
      <c r="AA22" s="48"/>
      <c r="AB22" s="48"/>
      <c r="AC22" s="50"/>
      <c r="AD22" s="51"/>
      <c r="AE22" s="52">
        <f>SUM('Групна настава'!Y22:AB22)</f>
        <v>0</v>
      </c>
      <c r="AG22" s="133"/>
      <c r="AH22" s="134"/>
    </row>
    <row r="23" spans="1:34" ht="39" customHeight="1">
      <c r="A23" s="37" t="s">
        <v>57</v>
      </c>
      <c r="B23" s="38"/>
      <c r="C23" s="39"/>
      <c r="D23" s="39"/>
      <c r="E23" s="40"/>
      <c r="F23" s="41"/>
      <c r="G23" s="42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5"/>
      <c r="S23" s="46"/>
      <c r="T23" s="47"/>
      <c r="U23" s="48"/>
      <c r="V23" s="48"/>
      <c r="W23" s="48"/>
      <c r="X23" s="49" t="e">
        <f>(('Групна настава'!T23*5)+('Групна настава'!U23*4)+('Групна настава'!V23*3)+('Групна настава'!W23*2))/SUM('Групна настава'!T23:W23)</f>
        <v>#DIV/0!</v>
      </c>
      <c r="Y23" s="48"/>
      <c r="Z23" s="48"/>
      <c r="AA23" s="48"/>
      <c r="AB23" s="48"/>
      <c r="AC23" s="50"/>
      <c r="AD23" s="51"/>
      <c r="AE23" s="52">
        <f>SUM('Групна настава'!Y23:AB23)</f>
        <v>0</v>
      </c>
      <c r="AG23" s="133" t="s">
        <v>58</v>
      </c>
      <c r="AH23" s="134" t="s">
        <v>59</v>
      </c>
    </row>
    <row r="24" spans="1:34" ht="39" customHeight="1">
      <c r="A24" s="37" t="s">
        <v>60</v>
      </c>
      <c r="B24" s="38"/>
      <c r="C24" s="39"/>
      <c r="D24" s="39"/>
      <c r="E24" s="40"/>
      <c r="F24" s="41"/>
      <c r="G24" s="42"/>
      <c r="H24" s="43"/>
      <c r="I24" s="44"/>
      <c r="J24" s="43"/>
      <c r="K24" s="44"/>
      <c r="L24" s="43"/>
      <c r="M24" s="44"/>
      <c r="N24" s="43"/>
      <c r="O24" s="44"/>
      <c r="P24" s="43"/>
      <c r="Q24" s="44"/>
      <c r="R24" s="45"/>
      <c r="S24" s="46"/>
      <c r="T24" s="47"/>
      <c r="U24" s="48"/>
      <c r="V24" s="48"/>
      <c r="W24" s="48"/>
      <c r="X24" s="49" t="e">
        <f>(('Групна настава'!T24*5)+('Групна настава'!U24*4)+('Групна настава'!V24*3)+('Групна настава'!W24*2))/SUM('Групна настава'!T24:W24)</f>
        <v>#DIV/0!</v>
      </c>
      <c r="Y24" s="48"/>
      <c r="Z24" s="48"/>
      <c r="AA24" s="48"/>
      <c r="AB24" s="48"/>
      <c r="AC24" s="50"/>
      <c r="AD24" s="51"/>
      <c r="AE24" s="52">
        <f>SUM('Групна настава'!Y24:AB24)</f>
        <v>0</v>
      </c>
      <c r="AG24" s="133"/>
      <c r="AH24" s="134"/>
    </row>
    <row r="25" spans="1:34" ht="39" customHeight="1">
      <c r="A25" s="37" t="s">
        <v>61</v>
      </c>
      <c r="B25" s="38"/>
      <c r="C25" s="39"/>
      <c r="D25" s="39"/>
      <c r="E25" s="40"/>
      <c r="F25" s="41"/>
      <c r="G25" s="42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5"/>
      <c r="S25" s="46"/>
      <c r="T25" s="47"/>
      <c r="U25" s="48"/>
      <c r="V25" s="48"/>
      <c r="W25" s="48"/>
      <c r="X25" s="49" t="e">
        <f>(('Групна настава'!T25*5)+('Групна настава'!U25*4)+('Групна настава'!V25*3)+('Групна настава'!W25*2))/SUM('Групна настава'!T25:W25)</f>
        <v>#DIV/0!</v>
      </c>
      <c r="Y25" s="48"/>
      <c r="Z25" s="48"/>
      <c r="AA25" s="48"/>
      <c r="AB25" s="48"/>
      <c r="AC25" s="50"/>
      <c r="AD25" s="51"/>
      <c r="AE25" s="52">
        <f>SUM('Групна настава'!Y25:AB25)</f>
        <v>0</v>
      </c>
      <c r="AG25" s="133" t="s">
        <v>62</v>
      </c>
      <c r="AH25" s="134" t="s">
        <v>63</v>
      </c>
    </row>
    <row r="26" spans="1:34" ht="39" customHeight="1">
      <c r="A26" s="37" t="s">
        <v>64</v>
      </c>
      <c r="B26" s="38"/>
      <c r="C26" s="39"/>
      <c r="D26" s="39"/>
      <c r="E26" s="40"/>
      <c r="F26" s="41"/>
      <c r="G26" s="42"/>
      <c r="H26" s="43"/>
      <c r="I26" s="44"/>
      <c r="J26" s="43"/>
      <c r="K26" s="44"/>
      <c r="L26" s="43"/>
      <c r="M26" s="44"/>
      <c r="N26" s="43"/>
      <c r="O26" s="44"/>
      <c r="P26" s="43"/>
      <c r="Q26" s="44"/>
      <c r="R26" s="45"/>
      <c r="S26" s="46"/>
      <c r="T26" s="47"/>
      <c r="U26" s="48"/>
      <c r="V26" s="48"/>
      <c r="W26" s="48"/>
      <c r="X26" s="49" t="e">
        <f>(('Групна настава'!T26*5)+('Групна настава'!U26*4)+('Групна настава'!V26*3)+('Групна настава'!W26*2))/SUM('Групна настава'!T26:W26)</f>
        <v>#DIV/0!</v>
      </c>
      <c r="Y26" s="48"/>
      <c r="Z26" s="48"/>
      <c r="AA26" s="48"/>
      <c r="AB26" s="48"/>
      <c r="AC26" s="50"/>
      <c r="AD26" s="51"/>
      <c r="AE26" s="52">
        <f>SUM('Групна настава'!Y26:AB26)</f>
        <v>0</v>
      </c>
      <c r="AG26" s="133"/>
      <c r="AH26" s="134"/>
    </row>
    <row r="27" spans="1:31" ht="39" customHeight="1">
      <c r="A27" s="37" t="s">
        <v>65</v>
      </c>
      <c r="B27" s="38"/>
      <c r="C27" s="39"/>
      <c r="D27" s="39"/>
      <c r="E27" s="40"/>
      <c r="F27" s="41"/>
      <c r="G27" s="42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5"/>
      <c r="S27" s="46"/>
      <c r="T27" s="47"/>
      <c r="U27" s="48"/>
      <c r="V27" s="48"/>
      <c r="W27" s="48"/>
      <c r="X27" s="49" t="e">
        <f>(('Групна настава'!T27*5)+('Групна настава'!U27*4)+('Групна настава'!V27*3)+('Групна настава'!W27*2))/SUM('Групна настава'!T27:W27)</f>
        <v>#DIV/0!</v>
      </c>
      <c r="Y27" s="48"/>
      <c r="Z27" s="48"/>
      <c r="AA27" s="48"/>
      <c r="AB27" s="48"/>
      <c r="AC27" s="50"/>
      <c r="AD27" s="51"/>
      <c r="AE27" s="52">
        <f>SUM('Групна настава'!Y27:AB27)</f>
        <v>0</v>
      </c>
    </row>
    <row r="28" spans="1:31" ht="39" customHeight="1">
      <c r="A28" s="37" t="s">
        <v>66</v>
      </c>
      <c r="B28" s="38"/>
      <c r="C28" s="39"/>
      <c r="D28" s="39"/>
      <c r="E28" s="40"/>
      <c r="F28" s="41"/>
      <c r="G28" s="42"/>
      <c r="H28" s="43"/>
      <c r="I28" s="44"/>
      <c r="J28" s="43"/>
      <c r="K28" s="44"/>
      <c r="L28" s="43"/>
      <c r="M28" s="44"/>
      <c r="N28" s="43"/>
      <c r="O28" s="44"/>
      <c r="P28" s="43"/>
      <c r="Q28" s="44"/>
      <c r="R28" s="45"/>
      <c r="S28" s="46"/>
      <c r="T28" s="47"/>
      <c r="U28" s="48"/>
      <c r="V28" s="48"/>
      <c r="W28" s="48"/>
      <c r="X28" s="49" t="e">
        <f>(('Групна настава'!T28*5)+('Групна настава'!U28*4)+('Групна настава'!V28*3)+('Групна настава'!W28*2))/SUM('Групна настава'!T28:W28)</f>
        <v>#DIV/0!</v>
      </c>
      <c r="Y28" s="48"/>
      <c r="Z28" s="48"/>
      <c r="AA28" s="48"/>
      <c r="AB28" s="48"/>
      <c r="AC28" s="50"/>
      <c r="AD28" s="51"/>
      <c r="AE28" s="52">
        <f>SUM('Групна настава'!Y28:AB28)</f>
        <v>0</v>
      </c>
    </row>
    <row r="29" spans="1:31" ht="39" customHeight="1">
      <c r="A29" s="37" t="s">
        <v>67</v>
      </c>
      <c r="B29" s="38"/>
      <c r="C29" s="39"/>
      <c r="D29" s="39"/>
      <c r="E29" s="40"/>
      <c r="F29" s="41"/>
      <c r="G29" s="42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5"/>
      <c r="S29" s="46"/>
      <c r="T29" s="47"/>
      <c r="U29" s="48"/>
      <c r="V29" s="48"/>
      <c r="W29" s="48"/>
      <c r="X29" s="49" t="e">
        <f>(('Групна настава'!T29*5)+('Групна настава'!U29*4)+('Групна настава'!V29*3)+('Групна настава'!W29*2))/SUM('Групна настава'!T29:W29)</f>
        <v>#DIV/0!</v>
      </c>
      <c r="Y29" s="48"/>
      <c r="Z29" s="48"/>
      <c r="AA29" s="48"/>
      <c r="AB29" s="48"/>
      <c r="AC29" s="50"/>
      <c r="AD29" s="51"/>
      <c r="AE29" s="52">
        <f>SUM('Групна настава'!Y29:AB29)</f>
        <v>0</v>
      </c>
    </row>
    <row r="30" spans="1:31" ht="39" customHeight="1">
      <c r="A30" s="37" t="s">
        <v>68</v>
      </c>
      <c r="B30" s="38"/>
      <c r="C30" s="39"/>
      <c r="D30" s="39"/>
      <c r="E30" s="40"/>
      <c r="F30" s="41"/>
      <c r="G30" s="42"/>
      <c r="H30" s="43"/>
      <c r="I30" s="44"/>
      <c r="J30" s="43"/>
      <c r="K30" s="44"/>
      <c r="L30" s="43"/>
      <c r="M30" s="44"/>
      <c r="N30" s="43"/>
      <c r="O30" s="44"/>
      <c r="P30" s="43"/>
      <c r="Q30" s="44"/>
      <c r="R30" s="45"/>
      <c r="S30" s="46"/>
      <c r="T30" s="47"/>
      <c r="U30" s="48"/>
      <c r="V30" s="48"/>
      <c r="W30" s="48"/>
      <c r="X30" s="49" t="e">
        <f>(('Групна настава'!T30*5)+('Групна настава'!U30*4)+('Групна настава'!V30*3)+('Групна настава'!W30*2))/SUM('Групна настава'!T30:W30)</f>
        <v>#DIV/0!</v>
      </c>
      <c r="Y30" s="48"/>
      <c r="Z30" s="48"/>
      <c r="AA30" s="48"/>
      <c r="AB30" s="48"/>
      <c r="AC30" s="50"/>
      <c r="AD30" s="51"/>
      <c r="AE30" s="52">
        <f>SUM('Групна настава'!Y30:AB30)</f>
        <v>0</v>
      </c>
    </row>
    <row r="31" spans="1:31" ht="39" customHeight="1">
      <c r="A31" s="37" t="s">
        <v>69</v>
      </c>
      <c r="B31" s="38"/>
      <c r="C31" s="39"/>
      <c r="D31" s="39"/>
      <c r="E31" s="40"/>
      <c r="F31" s="41"/>
      <c r="G31" s="42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5"/>
      <c r="S31" s="46"/>
      <c r="T31" s="47"/>
      <c r="U31" s="48"/>
      <c r="V31" s="48"/>
      <c r="W31" s="48"/>
      <c r="X31" s="49" t="e">
        <f>(('Групна настава'!T31*5)+('Групна настава'!U31*4)+('Групна настава'!V31*3)+('Групна настава'!W31*2))/SUM('Групна настава'!T31:W31)</f>
        <v>#DIV/0!</v>
      </c>
      <c r="Y31" s="48"/>
      <c r="Z31" s="48"/>
      <c r="AA31" s="48"/>
      <c r="AB31" s="48"/>
      <c r="AC31" s="50"/>
      <c r="AD31" s="51"/>
      <c r="AE31" s="52">
        <f>SUM('Групна настава'!Y31:AB31)</f>
        <v>0</v>
      </c>
    </row>
    <row r="32" spans="1:31" ht="39" customHeight="1">
      <c r="A32" s="37" t="s">
        <v>70</v>
      </c>
      <c r="B32" s="38"/>
      <c r="C32" s="39"/>
      <c r="D32" s="39"/>
      <c r="E32" s="40"/>
      <c r="F32" s="41"/>
      <c r="G32" s="42"/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5"/>
      <c r="S32" s="46"/>
      <c r="T32" s="47"/>
      <c r="U32" s="48"/>
      <c r="V32" s="48"/>
      <c r="W32" s="48"/>
      <c r="X32" s="49" t="e">
        <f>(('Групна настава'!T32*5)+('Групна настава'!U32*4)+('Групна настава'!V32*3)+('Групна настава'!W32*2))/SUM('Групна настава'!T32:W32)</f>
        <v>#DIV/0!</v>
      </c>
      <c r="Y32" s="48"/>
      <c r="Z32" s="48"/>
      <c r="AA32" s="48"/>
      <c r="AB32" s="48"/>
      <c r="AC32" s="50"/>
      <c r="AD32" s="51"/>
      <c r="AE32" s="52">
        <f>SUM('Групна настава'!Y32:AB32)</f>
        <v>0</v>
      </c>
    </row>
    <row r="33" spans="1:31" ht="39" customHeight="1">
      <c r="A33" s="15" t="s">
        <v>71</v>
      </c>
      <c r="B33" s="53"/>
      <c r="C33" s="54"/>
      <c r="D33" s="54"/>
      <c r="E33" s="55"/>
      <c r="F33" s="56"/>
      <c r="G33" s="57"/>
      <c r="H33" s="58"/>
      <c r="I33" s="59"/>
      <c r="J33" s="58"/>
      <c r="K33" s="59"/>
      <c r="L33" s="58"/>
      <c r="M33" s="59"/>
      <c r="N33" s="58"/>
      <c r="O33" s="59"/>
      <c r="P33" s="58"/>
      <c r="Q33" s="59"/>
      <c r="R33" s="60"/>
      <c r="S33" s="61"/>
      <c r="T33" s="62"/>
      <c r="U33" s="63"/>
      <c r="V33" s="63"/>
      <c r="W33" s="63"/>
      <c r="X33" s="64" t="e">
        <f>(('Групна настава'!T33*5)+('Групна настава'!U33*4)+('Групна настава'!V33*3)+('Групна настава'!W33*2))/SUM('Групна настава'!T33:W33)</f>
        <v>#DIV/0!</v>
      </c>
      <c r="Y33" s="63"/>
      <c r="Z33" s="63"/>
      <c r="AA33" s="63"/>
      <c r="AB33" s="63"/>
      <c r="AC33" s="65"/>
      <c r="AD33" s="66"/>
      <c r="AE33" s="67">
        <f>SUM('Групна настава'!Y33:AB33)</f>
        <v>0</v>
      </c>
    </row>
    <row r="34" spans="1:31" ht="42" customHeight="1">
      <c r="A34" s="135" t="s">
        <v>72</v>
      </c>
      <c r="B34" s="135"/>
      <c r="C34" s="135"/>
      <c r="D34" s="135"/>
      <c r="E34" s="135"/>
      <c r="F34" s="68">
        <f>SUM('Групна настава'!F14:F33)</f>
        <v>0</v>
      </c>
      <c r="G34" s="68">
        <f>SUM('Групна настава'!G14:G33)</f>
        <v>0</v>
      </c>
      <c r="H34" s="68">
        <f>SUM('Групна настава'!H14:H33)</f>
        <v>0</v>
      </c>
      <c r="I34" s="68">
        <f>SUM('Групна настава'!I14:I33)</f>
        <v>0</v>
      </c>
      <c r="J34" s="68">
        <f>SUM('Групна настава'!J14:J33)</f>
        <v>0</v>
      </c>
      <c r="K34" s="68">
        <f>SUM('Групна настава'!K14:K33)</f>
        <v>0</v>
      </c>
      <c r="L34" s="68">
        <f>SUM('Групна настава'!L14:L33)</f>
        <v>0</v>
      </c>
      <c r="M34" s="68">
        <f>SUM('Групна настава'!M14:M33)</f>
        <v>0</v>
      </c>
      <c r="N34" s="68">
        <f>SUM('Групна настава'!N14:N33)</f>
        <v>0</v>
      </c>
      <c r="O34" s="68">
        <f>SUM('Групна настава'!O14:O33)</f>
        <v>0</v>
      </c>
      <c r="P34" s="68">
        <f>SUM('Групна настава'!P14:P33)</f>
        <v>0</v>
      </c>
      <c r="Q34" s="68">
        <f>SUM('Групна настава'!Q14:Q33)</f>
        <v>0</v>
      </c>
      <c r="R34" s="68">
        <f>SUM('Групна настава'!R14:R33)</f>
        <v>0</v>
      </c>
      <c r="S34" s="69"/>
      <c r="T34" s="68">
        <f>SUM('Групна настава'!T14:T33)</f>
        <v>0</v>
      </c>
      <c r="U34" s="68">
        <f>SUM('Групна настава'!U14:U33)</f>
        <v>0</v>
      </c>
      <c r="V34" s="68">
        <f>SUM('Групна настава'!V14:V33)</f>
        <v>0</v>
      </c>
      <c r="W34" s="68">
        <f>SUM('Групна настава'!W14:W33)</f>
        <v>0</v>
      </c>
      <c r="X34" s="69"/>
      <c r="Y34" s="68">
        <f>SUM('Групна настава'!Y14:Y33)</f>
        <v>0</v>
      </c>
      <c r="Z34" s="68">
        <f>SUM('Групна настава'!Z14:Z33)</f>
        <v>0</v>
      </c>
      <c r="AA34" s="68">
        <f>SUM('Групна настава'!AA14:AA33)</f>
        <v>0</v>
      </c>
      <c r="AB34" s="68">
        <f>SUM('Групна настава'!AB14:AB33)</f>
        <v>0</v>
      </c>
      <c r="AC34" s="68">
        <f>SUM('Групна настава'!AC14:AC33)</f>
        <v>0</v>
      </c>
      <c r="AD34" s="68">
        <f>SUM('Групна настава'!AD14:AD33)</f>
        <v>0</v>
      </c>
      <c r="AE34" s="68">
        <f>SUM('Групна настава'!Y34:AB34)</f>
        <v>0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objects="1" scenarios="1" selectLockedCells="1"/>
  <mergeCells count="48">
    <mergeCell ref="AG23:AG24"/>
    <mergeCell ref="AH23:AH24"/>
    <mergeCell ref="AG25:AG26"/>
    <mergeCell ref="AH25:AH26"/>
    <mergeCell ref="A34:E34"/>
    <mergeCell ref="AG17:AG18"/>
    <mergeCell ref="AH17:AH18"/>
    <mergeCell ref="AG19:AG20"/>
    <mergeCell ref="AH19:AH20"/>
    <mergeCell ref="AG21:AG22"/>
    <mergeCell ref="AH21:AH22"/>
    <mergeCell ref="X12:X13"/>
    <mergeCell ref="Y12:Y13"/>
    <mergeCell ref="Z12:Z13"/>
    <mergeCell ref="AA12:AA13"/>
    <mergeCell ref="AG12:AH12"/>
    <mergeCell ref="AG15:AG16"/>
    <mergeCell ref="AH15:AH16"/>
    <mergeCell ref="T11:X11"/>
    <mergeCell ref="Y11:AA11"/>
    <mergeCell ref="AB11:AB13"/>
    <mergeCell ref="M12:N12"/>
    <mergeCell ref="O12:P12"/>
    <mergeCell ref="Q12:R12"/>
    <mergeCell ref="T12:T13"/>
    <mergeCell ref="U12:U13"/>
    <mergeCell ref="V12:V13"/>
    <mergeCell ref="W12:W13"/>
    <mergeCell ref="G10:R10"/>
    <mergeCell ref="S10:S13"/>
    <mergeCell ref="T10:AB10"/>
    <mergeCell ref="AC10:AC13"/>
    <mergeCell ref="AD10:AD13"/>
    <mergeCell ref="AE10:AE13"/>
    <mergeCell ref="G11:H12"/>
    <mergeCell ref="I11:J12"/>
    <mergeCell ref="K11:L12"/>
    <mergeCell ref="M11:R11"/>
    <mergeCell ref="C2:L2"/>
    <mergeCell ref="C4:S4"/>
    <mergeCell ref="C6:S6"/>
    <mergeCell ref="C8:S8"/>
    <mergeCell ref="A10:A13"/>
    <mergeCell ref="B10:B13"/>
    <mergeCell ref="C10:C13"/>
    <mergeCell ref="D10:D13"/>
    <mergeCell ref="E10:E13"/>
    <mergeCell ref="F10:F13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36" r:id="rId1"/>
  <headerFooter alignWithMargins="0">
    <oddHeader>&amp;C&amp;32&amp;F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zoomScale="55" zoomScaleNormal="55" zoomScaleSheetLayoutView="50" zoomScalePageLayoutView="0" workbookViewId="0" topLeftCell="A1">
      <selection activeCell="B12" sqref="B12"/>
    </sheetView>
  </sheetViews>
  <sheetFormatPr defaultColWidth="11.57421875" defaultRowHeight="16.5" customHeight="1"/>
  <cols>
    <col min="1" max="1" width="5.140625" style="1" customWidth="1"/>
    <col min="2" max="2" width="37.57421875" style="2" customWidth="1"/>
    <col min="3" max="3" width="11.28125" style="2" customWidth="1"/>
    <col min="4" max="4" width="8.8515625" style="2" customWidth="1"/>
    <col min="5" max="14" width="7.7109375" style="1" customWidth="1"/>
    <col min="15" max="15" width="8.7109375" style="2" customWidth="1"/>
    <col min="16" max="16" width="9.57421875" style="2" customWidth="1"/>
    <col min="17" max="17" width="39.140625" style="2" customWidth="1"/>
    <col min="18" max="18" width="35.140625" style="2" customWidth="1"/>
    <col min="19" max="19" width="15.140625" style="2" customWidth="1"/>
    <col min="20" max="20" width="9.421875" style="5" customWidth="1"/>
    <col min="21" max="21" width="14.140625" style="70" customWidth="1"/>
    <col min="22" max="22" width="36.7109375" style="70" customWidth="1"/>
    <col min="23" max="246" width="11.57421875" style="2" customWidth="1"/>
    <col min="247" max="16384" width="11.57421875" style="4" customWidth="1"/>
  </cols>
  <sheetData>
    <row r="1" spans="20:22" s="2" customFormat="1" ht="28.5" customHeight="1">
      <c r="T1" s="5"/>
      <c r="U1" s="70"/>
      <c r="V1" s="70"/>
    </row>
    <row r="2" spans="1:22" ht="24.75" customHeight="1">
      <c r="A2" s="2"/>
      <c r="B2" s="71" t="s">
        <v>0</v>
      </c>
      <c r="C2" s="136">
        <f>'Групна настава'!C2</f>
        <v>0</v>
      </c>
      <c r="D2" s="136"/>
      <c r="E2" s="136"/>
      <c r="F2" s="136"/>
      <c r="G2" s="136"/>
      <c r="H2" s="136"/>
      <c r="I2" s="136"/>
      <c r="J2" s="136"/>
      <c r="K2" s="72"/>
      <c r="L2" s="72"/>
      <c r="M2" s="71"/>
      <c r="N2" s="4"/>
      <c r="O2" s="4"/>
      <c r="P2" s="4"/>
      <c r="S2" s="7"/>
      <c r="U2" s="13"/>
      <c r="V2" s="13"/>
    </row>
    <row r="3" s="2" customFormat="1" ht="24.75" customHeight="1">
      <c r="T3" s="5"/>
    </row>
    <row r="4" spans="1:22" ht="38.25" customHeight="1">
      <c r="A4" s="2"/>
      <c r="C4" s="112" t="s">
        <v>73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U4" s="73"/>
      <c r="V4" s="74"/>
    </row>
    <row r="5" spans="20:22" s="2" customFormat="1" ht="24.75" customHeight="1">
      <c r="T5" s="5"/>
      <c r="U5" s="19"/>
      <c r="V5" s="19"/>
    </row>
    <row r="6" spans="1:23" ht="170.25" customHeight="1">
      <c r="A6" s="2"/>
      <c r="B6" s="9" t="s">
        <v>4</v>
      </c>
      <c r="C6" s="113" t="s">
        <v>74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U6" s="13"/>
      <c r="V6" s="75"/>
      <c r="W6" s="75"/>
    </row>
    <row r="7" spans="20:22" s="2" customFormat="1" ht="24.75" customHeight="1">
      <c r="T7" s="5"/>
      <c r="U7" s="76"/>
      <c r="V7" s="77"/>
    </row>
    <row r="8" spans="1:22" s="11" customFormat="1" ht="43.5" customHeight="1">
      <c r="A8" s="114" t="s">
        <v>6</v>
      </c>
      <c r="B8" s="115" t="s">
        <v>75</v>
      </c>
      <c r="C8" s="115" t="s">
        <v>8</v>
      </c>
      <c r="D8" s="116" t="s">
        <v>9</v>
      </c>
      <c r="E8" s="137" t="s">
        <v>12</v>
      </c>
      <c r="F8" s="137"/>
      <c r="G8" s="137"/>
      <c r="H8" s="137"/>
      <c r="I8" s="137"/>
      <c r="J8" s="137"/>
      <c r="K8" s="137"/>
      <c r="L8" s="137"/>
      <c r="M8" s="137"/>
      <c r="N8" s="137"/>
      <c r="O8" s="138" t="s">
        <v>13</v>
      </c>
      <c r="P8" s="138" t="s">
        <v>76</v>
      </c>
      <c r="Q8" s="117" t="s">
        <v>77</v>
      </c>
      <c r="R8" s="118" t="s">
        <v>78</v>
      </c>
      <c r="S8" s="118"/>
      <c r="T8" s="5"/>
      <c r="U8" s="8"/>
      <c r="V8" s="77"/>
    </row>
    <row r="9" spans="1:22" ht="41.25" customHeight="1">
      <c r="A9" s="114"/>
      <c r="B9" s="115"/>
      <c r="C9" s="115"/>
      <c r="D9" s="116"/>
      <c r="E9" s="139" t="s">
        <v>18</v>
      </c>
      <c r="F9" s="139"/>
      <c r="G9" s="140" t="s">
        <v>19</v>
      </c>
      <c r="H9" s="140"/>
      <c r="I9" s="140" t="s">
        <v>20</v>
      </c>
      <c r="J9" s="140"/>
      <c r="K9" s="141" t="s">
        <v>21</v>
      </c>
      <c r="L9" s="141"/>
      <c r="M9" s="141"/>
      <c r="N9" s="141"/>
      <c r="O9" s="138"/>
      <c r="P9" s="138"/>
      <c r="Q9" s="117"/>
      <c r="R9" s="118"/>
      <c r="S9" s="118"/>
      <c r="U9" s="76"/>
      <c r="V9" s="77"/>
    </row>
    <row r="10" spans="1:22" ht="43.5" customHeight="1">
      <c r="A10" s="114"/>
      <c r="B10" s="115"/>
      <c r="C10" s="115"/>
      <c r="D10" s="116"/>
      <c r="E10" s="139"/>
      <c r="F10" s="139"/>
      <c r="G10" s="140"/>
      <c r="H10" s="140"/>
      <c r="I10" s="140"/>
      <c r="J10" s="140"/>
      <c r="K10" s="142" t="s">
        <v>25</v>
      </c>
      <c r="L10" s="142"/>
      <c r="M10" s="143" t="s">
        <v>79</v>
      </c>
      <c r="N10" s="143"/>
      <c r="O10" s="138"/>
      <c r="P10" s="138"/>
      <c r="Q10" s="117"/>
      <c r="R10" s="144" t="s">
        <v>80</v>
      </c>
      <c r="S10" s="145" t="s">
        <v>81</v>
      </c>
      <c r="U10" s="117" t="s">
        <v>36</v>
      </c>
      <c r="V10" s="117"/>
    </row>
    <row r="11" spans="1:22" ht="43.5" customHeight="1">
      <c r="A11" s="114"/>
      <c r="B11" s="115"/>
      <c r="C11" s="115"/>
      <c r="D11" s="116"/>
      <c r="E11" s="16" t="s">
        <v>37</v>
      </c>
      <c r="F11" s="17" t="s">
        <v>38</v>
      </c>
      <c r="G11" s="17" t="s">
        <v>37</v>
      </c>
      <c r="H11" s="17" t="s">
        <v>38</v>
      </c>
      <c r="I11" s="17" t="s">
        <v>37</v>
      </c>
      <c r="J11" s="17" t="s">
        <v>38</v>
      </c>
      <c r="K11" s="17" t="s">
        <v>37</v>
      </c>
      <c r="L11" s="17" t="s">
        <v>38</v>
      </c>
      <c r="M11" s="17" t="s">
        <v>37</v>
      </c>
      <c r="N11" s="18" t="s">
        <v>38</v>
      </c>
      <c r="O11" s="138"/>
      <c r="P11" s="138"/>
      <c r="Q11" s="117"/>
      <c r="R11" s="144"/>
      <c r="S11" s="145"/>
      <c r="U11" s="19"/>
      <c r="V11" s="19"/>
    </row>
    <row r="12" spans="1:22" ht="30.75" customHeight="1">
      <c r="A12" s="37" t="s">
        <v>39</v>
      </c>
      <c r="B12" s="38"/>
      <c r="C12" s="39"/>
      <c r="D12" s="40"/>
      <c r="E12" s="42"/>
      <c r="F12" s="43"/>
      <c r="G12" s="44"/>
      <c r="H12" s="43"/>
      <c r="I12" s="44"/>
      <c r="J12" s="43"/>
      <c r="K12" s="44"/>
      <c r="L12" s="43"/>
      <c r="M12" s="44"/>
      <c r="N12" s="45"/>
      <c r="O12" s="46"/>
      <c r="P12" s="78"/>
      <c r="Q12" s="79"/>
      <c r="R12" s="80"/>
      <c r="S12" s="81"/>
      <c r="U12" s="36" t="s">
        <v>40</v>
      </c>
      <c r="V12" s="36" t="s">
        <v>41</v>
      </c>
    </row>
    <row r="13" spans="1:22" ht="30.75" customHeight="1">
      <c r="A13" s="37" t="s">
        <v>42</v>
      </c>
      <c r="B13" s="38"/>
      <c r="C13" s="39"/>
      <c r="D13" s="40"/>
      <c r="E13" s="42"/>
      <c r="F13" s="43"/>
      <c r="G13" s="44"/>
      <c r="H13" s="43"/>
      <c r="I13" s="44"/>
      <c r="J13" s="43"/>
      <c r="K13" s="44"/>
      <c r="L13" s="43"/>
      <c r="M13" s="44"/>
      <c r="N13" s="45"/>
      <c r="O13" s="46"/>
      <c r="P13" s="78"/>
      <c r="Q13" s="79"/>
      <c r="R13" s="80"/>
      <c r="S13" s="81"/>
      <c r="U13" s="146" t="s">
        <v>82</v>
      </c>
      <c r="V13" s="134" t="s">
        <v>83</v>
      </c>
    </row>
    <row r="14" spans="1:22" ht="30.75" customHeight="1">
      <c r="A14" s="37" t="s">
        <v>44</v>
      </c>
      <c r="B14" s="38"/>
      <c r="C14" s="39"/>
      <c r="D14" s="40"/>
      <c r="E14" s="42"/>
      <c r="F14" s="43"/>
      <c r="G14" s="44"/>
      <c r="H14" s="43"/>
      <c r="I14" s="44"/>
      <c r="J14" s="43"/>
      <c r="K14" s="44"/>
      <c r="L14" s="43"/>
      <c r="M14" s="44"/>
      <c r="N14" s="45"/>
      <c r="O14" s="46"/>
      <c r="P14" s="78"/>
      <c r="Q14" s="79"/>
      <c r="R14" s="80"/>
      <c r="S14" s="81"/>
      <c r="U14" s="146"/>
      <c r="V14" s="134"/>
    </row>
    <row r="15" spans="1:22" ht="30.75" customHeight="1">
      <c r="A15" s="37" t="s">
        <v>45</v>
      </c>
      <c r="B15" s="38"/>
      <c r="C15" s="39"/>
      <c r="D15" s="40"/>
      <c r="E15" s="42"/>
      <c r="F15" s="43"/>
      <c r="G15" s="44"/>
      <c r="H15" s="43"/>
      <c r="I15" s="44"/>
      <c r="J15" s="43"/>
      <c r="K15" s="44"/>
      <c r="L15" s="43"/>
      <c r="M15" s="44"/>
      <c r="N15" s="45"/>
      <c r="O15" s="46"/>
      <c r="P15" s="78"/>
      <c r="Q15" s="79"/>
      <c r="R15" s="80"/>
      <c r="S15" s="81"/>
      <c r="U15" s="146" t="s">
        <v>84</v>
      </c>
      <c r="V15" s="134" t="s">
        <v>85</v>
      </c>
    </row>
    <row r="16" spans="1:22" ht="30.75" customHeight="1">
      <c r="A16" s="37" t="s">
        <v>48</v>
      </c>
      <c r="B16" s="38"/>
      <c r="C16" s="39"/>
      <c r="D16" s="40"/>
      <c r="E16" s="42"/>
      <c r="F16" s="43"/>
      <c r="G16" s="44"/>
      <c r="H16" s="43"/>
      <c r="I16" s="44"/>
      <c r="J16" s="43"/>
      <c r="K16" s="44"/>
      <c r="L16" s="43"/>
      <c r="M16" s="44"/>
      <c r="N16" s="45"/>
      <c r="O16" s="46"/>
      <c r="P16" s="78"/>
      <c r="Q16" s="79"/>
      <c r="R16" s="80"/>
      <c r="S16" s="81"/>
      <c r="U16" s="146"/>
      <c r="V16" s="134"/>
    </row>
    <row r="17" spans="1:22" ht="30.75" customHeight="1">
      <c r="A17" s="37" t="s">
        <v>49</v>
      </c>
      <c r="B17" s="38"/>
      <c r="C17" s="39"/>
      <c r="D17" s="40"/>
      <c r="E17" s="42"/>
      <c r="F17" s="43"/>
      <c r="G17" s="44"/>
      <c r="H17" s="43"/>
      <c r="I17" s="44"/>
      <c r="J17" s="43"/>
      <c r="K17" s="44"/>
      <c r="L17" s="43"/>
      <c r="M17" s="44"/>
      <c r="N17" s="45"/>
      <c r="O17" s="46"/>
      <c r="P17" s="78"/>
      <c r="Q17" s="79"/>
      <c r="R17" s="80"/>
      <c r="S17" s="81"/>
      <c r="U17" s="146" t="s">
        <v>54</v>
      </c>
      <c r="V17" s="134" t="s">
        <v>86</v>
      </c>
    </row>
    <row r="18" spans="1:22" ht="30.75" customHeight="1">
      <c r="A18" s="37" t="s">
        <v>52</v>
      </c>
      <c r="B18" s="38"/>
      <c r="C18" s="39"/>
      <c r="D18" s="40"/>
      <c r="E18" s="42"/>
      <c r="F18" s="43"/>
      <c r="G18" s="44"/>
      <c r="H18" s="43"/>
      <c r="I18" s="44"/>
      <c r="J18" s="43"/>
      <c r="K18" s="44"/>
      <c r="L18" s="43"/>
      <c r="M18" s="44"/>
      <c r="N18" s="45"/>
      <c r="O18" s="46"/>
      <c r="P18" s="78"/>
      <c r="Q18" s="79"/>
      <c r="R18" s="80"/>
      <c r="S18" s="81"/>
      <c r="U18" s="146"/>
      <c r="V18" s="134"/>
    </row>
    <row r="19" spans="1:22" ht="30.75" customHeight="1">
      <c r="A19" s="37" t="s">
        <v>53</v>
      </c>
      <c r="B19" s="38"/>
      <c r="C19" s="39"/>
      <c r="D19" s="40"/>
      <c r="E19" s="42"/>
      <c r="F19" s="43"/>
      <c r="G19" s="44"/>
      <c r="H19" s="43"/>
      <c r="I19" s="44"/>
      <c r="J19" s="43"/>
      <c r="K19" s="44"/>
      <c r="L19" s="43"/>
      <c r="M19" s="44"/>
      <c r="N19" s="45"/>
      <c r="O19" s="46"/>
      <c r="P19" s="78"/>
      <c r="Q19" s="79"/>
      <c r="R19" s="80"/>
      <c r="S19" s="81"/>
      <c r="U19" s="146" t="s">
        <v>87</v>
      </c>
      <c r="V19" s="134" t="s">
        <v>88</v>
      </c>
    </row>
    <row r="20" spans="1:22" ht="30.75" customHeight="1">
      <c r="A20" s="37" t="s">
        <v>56</v>
      </c>
      <c r="B20" s="38"/>
      <c r="C20" s="39"/>
      <c r="D20" s="40"/>
      <c r="E20" s="42"/>
      <c r="F20" s="43"/>
      <c r="G20" s="44"/>
      <c r="H20" s="43"/>
      <c r="I20" s="44"/>
      <c r="J20" s="43"/>
      <c r="K20" s="44"/>
      <c r="L20" s="43"/>
      <c r="M20" s="44"/>
      <c r="N20" s="45"/>
      <c r="O20" s="46"/>
      <c r="P20" s="78"/>
      <c r="Q20" s="79"/>
      <c r="R20" s="80"/>
      <c r="S20" s="81"/>
      <c r="U20" s="146"/>
      <c r="V20" s="134"/>
    </row>
    <row r="21" spans="1:22" ht="30.75" customHeight="1">
      <c r="A21" s="37" t="s">
        <v>57</v>
      </c>
      <c r="B21" s="38"/>
      <c r="C21" s="39"/>
      <c r="D21" s="40"/>
      <c r="E21" s="42"/>
      <c r="F21" s="43"/>
      <c r="G21" s="44"/>
      <c r="H21" s="43"/>
      <c r="I21" s="44"/>
      <c r="J21" s="43"/>
      <c r="K21" s="44"/>
      <c r="L21" s="43"/>
      <c r="M21" s="44"/>
      <c r="N21" s="45"/>
      <c r="O21" s="46"/>
      <c r="P21" s="78"/>
      <c r="Q21" s="79"/>
      <c r="R21" s="80"/>
      <c r="S21" s="81"/>
      <c r="U21" s="146" t="s">
        <v>89</v>
      </c>
      <c r="V21" s="134" t="s">
        <v>90</v>
      </c>
    </row>
    <row r="22" spans="1:22" ht="30.75" customHeight="1">
      <c r="A22" s="37" t="s">
        <v>60</v>
      </c>
      <c r="B22" s="38"/>
      <c r="C22" s="39"/>
      <c r="D22" s="40"/>
      <c r="E22" s="42"/>
      <c r="F22" s="43"/>
      <c r="G22" s="44"/>
      <c r="H22" s="43"/>
      <c r="I22" s="44"/>
      <c r="J22" s="43"/>
      <c r="K22" s="44"/>
      <c r="L22" s="43"/>
      <c r="M22" s="44"/>
      <c r="N22" s="45"/>
      <c r="O22" s="46"/>
      <c r="P22" s="78"/>
      <c r="Q22" s="79"/>
      <c r="R22" s="80"/>
      <c r="S22" s="81"/>
      <c r="U22" s="146"/>
      <c r="V22" s="134"/>
    </row>
    <row r="23" spans="1:22" ht="30.75" customHeight="1">
      <c r="A23" s="37" t="s">
        <v>61</v>
      </c>
      <c r="B23" s="38"/>
      <c r="C23" s="39"/>
      <c r="D23" s="40"/>
      <c r="E23" s="42"/>
      <c r="F23" s="43"/>
      <c r="G23" s="44"/>
      <c r="H23" s="43"/>
      <c r="I23" s="44"/>
      <c r="J23" s="43"/>
      <c r="K23" s="44"/>
      <c r="L23" s="43"/>
      <c r="M23" s="44"/>
      <c r="N23" s="45"/>
      <c r="O23" s="46"/>
      <c r="P23" s="78"/>
      <c r="Q23" s="79"/>
      <c r="R23" s="80"/>
      <c r="S23" s="81"/>
      <c r="U23" s="13"/>
      <c r="V23" s="13"/>
    </row>
    <row r="24" spans="1:22" ht="30.75" customHeight="1">
      <c r="A24" s="37" t="s">
        <v>64</v>
      </c>
      <c r="B24" s="38"/>
      <c r="C24" s="39"/>
      <c r="D24" s="40"/>
      <c r="E24" s="42"/>
      <c r="F24" s="43"/>
      <c r="G24" s="44"/>
      <c r="H24" s="43"/>
      <c r="I24" s="44"/>
      <c r="J24" s="43"/>
      <c r="K24" s="44"/>
      <c r="L24" s="43"/>
      <c r="M24" s="44"/>
      <c r="N24" s="45"/>
      <c r="O24" s="46"/>
      <c r="P24" s="78"/>
      <c r="Q24" s="79"/>
      <c r="R24" s="80"/>
      <c r="S24" s="81"/>
      <c r="U24" s="13"/>
      <c r="V24" s="13"/>
    </row>
    <row r="25" spans="1:22" ht="30.75" customHeight="1">
      <c r="A25" s="37" t="s">
        <v>65</v>
      </c>
      <c r="B25" s="38"/>
      <c r="C25" s="39"/>
      <c r="D25" s="40"/>
      <c r="E25" s="42"/>
      <c r="F25" s="43"/>
      <c r="G25" s="44"/>
      <c r="H25" s="43"/>
      <c r="I25" s="44"/>
      <c r="J25" s="43"/>
      <c r="K25" s="44"/>
      <c r="L25" s="43"/>
      <c r="M25" s="44"/>
      <c r="N25" s="45"/>
      <c r="O25" s="46"/>
      <c r="P25" s="78"/>
      <c r="Q25" s="79"/>
      <c r="R25" s="80"/>
      <c r="S25" s="81"/>
      <c r="U25" s="13"/>
      <c r="V25" s="13"/>
    </row>
    <row r="26" spans="1:22" ht="30.75" customHeight="1">
      <c r="A26" s="37" t="s">
        <v>66</v>
      </c>
      <c r="B26" s="38"/>
      <c r="C26" s="39"/>
      <c r="D26" s="40"/>
      <c r="E26" s="42"/>
      <c r="F26" s="43"/>
      <c r="G26" s="44"/>
      <c r="H26" s="43"/>
      <c r="I26" s="44"/>
      <c r="J26" s="43"/>
      <c r="K26" s="44"/>
      <c r="L26" s="43"/>
      <c r="M26" s="44"/>
      <c r="N26" s="45"/>
      <c r="O26" s="46"/>
      <c r="P26" s="78"/>
      <c r="Q26" s="79"/>
      <c r="R26" s="80"/>
      <c r="S26" s="81"/>
      <c r="U26" s="13"/>
      <c r="V26" s="13"/>
    </row>
    <row r="27" spans="1:19" ht="30.75" customHeight="1">
      <c r="A27" s="37" t="s">
        <v>67</v>
      </c>
      <c r="B27" s="38"/>
      <c r="C27" s="39"/>
      <c r="D27" s="40"/>
      <c r="E27" s="42"/>
      <c r="F27" s="43"/>
      <c r="G27" s="44"/>
      <c r="H27" s="43"/>
      <c r="I27" s="44"/>
      <c r="J27" s="43"/>
      <c r="K27" s="44"/>
      <c r="L27" s="43"/>
      <c r="M27" s="44"/>
      <c r="N27" s="45"/>
      <c r="O27" s="46"/>
      <c r="P27" s="78"/>
      <c r="Q27" s="79"/>
      <c r="R27" s="80"/>
      <c r="S27" s="81"/>
    </row>
    <row r="28" spans="1:22" ht="30.75" customHeight="1">
      <c r="A28" s="37" t="s">
        <v>68</v>
      </c>
      <c r="B28" s="38"/>
      <c r="C28" s="39"/>
      <c r="D28" s="40"/>
      <c r="E28" s="42"/>
      <c r="F28" s="43"/>
      <c r="G28" s="44"/>
      <c r="H28" s="43"/>
      <c r="I28" s="44"/>
      <c r="J28" s="43"/>
      <c r="K28" s="44"/>
      <c r="L28" s="43"/>
      <c r="M28" s="44"/>
      <c r="N28" s="45"/>
      <c r="O28" s="46"/>
      <c r="P28" s="78"/>
      <c r="Q28" s="79"/>
      <c r="R28" s="80"/>
      <c r="S28" s="81"/>
      <c r="U28" s="13"/>
      <c r="V28" s="13"/>
    </row>
    <row r="29" spans="1:22" ht="30.75" customHeight="1">
      <c r="A29" s="37" t="s">
        <v>69</v>
      </c>
      <c r="B29" s="38"/>
      <c r="C29" s="39"/>
      <c r="D29" s="40"/>
      <c r="E29" s="42"/>
      <c r="F29" s="43"/>
      <c r="G29" s="44"/>
      <c r="H29" s="43"/>
      <c r="I29" s="44"/>
      <c r="J29" s="43"/>
      <c r="K29" s="44"/>
      <c r="L29" s="43"/>
      <c r="M29" s="44"/>
      <c r="N29" s="45"/>
      <c r="O29" s="46"/>
      <c r="P29" s="78"/>
      <c r="Q29" s="79"/>
      <c r="R29" s="80"/>
      <c r="S29" s="81"/>
      <c r="U29" s="13"/>
      <c r="V29" s="13"/>
    </row>
    <row r="30" spans="1:22" ht="30.75" customHeight="1">
      <c r="A30" s="37" t="s">
        <v>70</v>
      </c>
      <c r="B30" s="38"/>
      <c r="C30" s="39"/>
      <c r="D30" s="40"/>
      <c r="E30" s="42"/>
      <c r="F30" s="43"/>
      <c r="G30" s="44"/>
      <c r="H30" s="43"/>
      <c r="I30" s="44"/>
      <c r="J30" s="43"/>
      <c r="K30" s="44"/>
      <c r="L30" s="43"/>
      <c r="M30" s="44"/>
      <c r="N30" s="45"/>
      <c r="O30" s="46"/>
      <c r="P30" s="78"/>
      <c r="Q30" s="79"/>
      <c r="R30" s="80"/>
      <c r="S30" s="81"/>
      <c r="U30" s="13"/>
      <c r="V30" s="13"/>
    </row>
    <row r="31" spans="1:22" ht="30.75" customHeight="1">
      <c r="A31" s="15" t="s">
        <v>71</v>
      </c>
      <c r="B31" s="53"/>
      <c r="C31" s="54"/>
      <c r="D31" s="55"/>
      <c r="E31" s="57"/>
      <c r="F31" s="58"/>
      <c r="G31" s="59"/>
      <c r="H31" s="58"/>
      <c r="I31" s="59"/>
      <c r="J31" s="58"/>
      <c r="K31" s="59"/>
      <c r="L31" s="58"/>
      <c r="M31" s="59"/>
      <c r="N31" s="60"/>
      <c r="O31" s="61"/>
      <c r="P31" s="82"/>
      <c r="Q31" s="83"/>
      <c r="R31" s="84"/>
      <c r="S31" s="85"/>
      <c r="U31" s="13"/>
      <c r="V31" s="13"/>
    </row>
    <row r="32" spans="1:19" ht="42" customHeight="1">
      <c r="A32" s="5"/>
      <c r="B32" s="147" t="s">
        <v>72</v>
      </c>
      <c r="C32" s="147"/>
      <c r="D32" s="147"/>
      <c r="E32" s="68">
        <f>SUM('Упоредни клавир'!E12:E31)</f>
        <v>0</v>
      </c>
      <c r="F32" s="68">
        <f>SUM('Упоредни клавир'!F12:F31)</f>
        <v>0</v>
      </c>
      <c r="G32" s="68">
        <f>SUM('Упоредни клавир'!G12:G31)</f>
        <v>0</v>
      </c>
      <c r="H32" s="68">
        <f>SUM('Упоредни клавир'!H12:H31)</f>
        <v>0</v>
      </c>
      <c r="I32" s="68">
        <f>SUM('Упоредни клавир'!I12:I31)</f>
        <v>0</v>
      </c>
      <c r="J32" s="68">
        <f>SUM('Упоредни клавир'!J12:J31)</f>
        <v>0</v>
      </c>
      <c r="K32" s="68">
        <f>SUM('Упоредни клавир'!K12:K31)</f>
        <v>0</v>
      </c>
      <c r="L32" s="68">
        <f>SUM('Упоредни клавир'!L12:L31)</f>
        <v>0</v>
      </c>
      <c r="M32" s="68">
        <f>SUM('Упоредни клавир'!M12:M31)</f>
        <v>0</v>
      </c>
      <c r="N32" s="68">
        <f>SUM('Упоредни клавир'!N12:N31)</f>
        <v>0</v>
      </c>
      <c r="O32" s="69"/>
      <c r="P32" s="87" t="e">
        <f>AVERAGE('Упоредни клавир'!P12:P31)</f>
        <v>#DIV/0!</v>
      </c>
      <c r="Q32" s="88"/>
      <c r="R32" s="89"/>
      <c r="S32" s="90"/>
    </row>
    <row r="33" ht="24.75" customHeight="1"/>
    <row r="34" spans="2:7" ht="37.5" customHeight="1">
      <c r="B34" s="148" t="s">
        <v>91</v>
      </c>
      <c r="C34" s="148"/>
      <c r="D34" s="148"/>
      <c r="E34" s="148"/>
      <c r="F34" s="148"/>
      <c r="G34" s="91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objects="1" scenarios="1" selectLockedCells="1"/>
  <mergeCells count="33">
    <mergeCell ref="U19:U20"/>
    <mergeCell ref="V19:V20"/>
    <mergeCell ref="U21:U22"/>
    <mergeCell ref="V21:V22"/>
    <mergeCell ref="B32:D32"/>
    <mergeCell ref="B34:F34"/>
    <mergeCell ref="U10:V10"/>
    <mergeCell ref="U13:U14"/>
    <mergeCell ref="V13:V14"/>
    <mergeCell ref="U15:U16"/>
    <mergeCell ref="V15:V16"/>
    <mergeCell ref="U17:U18"/>
    <mergeCell ref="V17:V18"/>
    <mergeCell ref="Q8:Q11"/>
    <mergeCell ref="R8:S9"/>
    <mergeCell ref="E9:F10"/>
    <mergeCell ref="G9:H10"/>
    <mergeCell ref="I9:J10"/>
    <mergeCell ref="K9:N9"/>
    <mergeCell ref="K10:L10"/>
    <mergeCell ref="M10:N10"/>
    <mergeCell ref="R10:R11"/>
    <mergeCell ref="S10:S11"/>
    <mergeCell ref="C2:J2"/>
    <mergeCell ref="C4:Q4"/>
    <mergeCell ref="C6:Q6"/>
    <mergeCell ref="A8:A11"/>
    <mergeCell ref="B8:B11"/>
    <mergeCell ref="C8:C11"/>
    <mergeCell ref="D8:D11"/>
    <mergeCell ref="E8:N8"/>
    <mergeCell ref="O8:O11"/>
    <mergeCell ref="P8:P11"/>
  </mergeCells>
  <printOptions horizontalCentered="1"/>
  <pageMargins left="0.31527777777777777" right="0.31527777777777777" top="0.8777777777777778" bottom="0.39375" header="0.39375" footer="0.5118055555555555"/>
  <pageSetup firstPageNumber="1" useFirstPageNumber="1" horizontalDpi="300" verticalDpi="300" orientation="landscape" paperSize="9" scale="40"/>
  <headerFooter alignWithMargins="0">
    <oddHeader>&amp;C&amp;32&amp;F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"/>
  <sheetViews>
    <sheetView showGridLines="0" showZeros="0" zoomScale="55" zoomScaleNormal="55" zoomScaleSheetLayoutView="50" zoomScalePageLayoutView="0" workbookViewId="0" topLeftCell="A1">
      <selection activeCell="A14" sqref="A14:F14"/>
    </sheetView>
  </sheetViews>
  <sheetFormatPr defaultColWidth="11.57421875" defaultRowHeight="14.25" customHeight="1"/>
  <cols>
    <col min="1" max="1" width="30.8515625" style="92" customWidth="1"/>
    <col min="2" max="3" width="19.140625" style="93" customWidth="1"/>
    <col min="4" max="4" width="18.8515625" style="93" customWidth="1"/>
    <col min="5" max="5" width="112.421875" style="92" customWidth="1"/>
    <col min="6" max="6" width="107.8515625" style="92" customWidth="1"/>
    <col min="7" max="7" width="12.421875" style="92" customWidth="1"/>
    <col min="8" max="8" width="10.8515625" style="92" customWidth="1"/>
    <col min="9" max="9" width="33.28125" style="92" customWidth="1"/>
    <col min="10" max="16" width="12.421875" style="92" customWidth="1"/>
    <col min="17" max="16384" width="11.57421875" style="92" customWidth="1"/>
  </cols>
  <sheetData>
    <row r="1" spans="2:4" s="2" customFormat="1" ht="37.5" customHeight="1">
      <c r="B1" s="1"/>
      <c r="C1" s="1"/>
      <c r="D1" s="1"/>
    </row>
    <row r="2" spans="1:27" s="2" customFormat="1" ht="24.75" customHeight="1">
      <c r="A2" s="94" t="s">
        <v>0</v>
      </c>
      <c r="B2" s="136">
        <f>'Групна настава'!C2</f>
        <v>0</v>
      </c>
      <c r="C2" s="136"/>
      <c r="D2" s="136"/>
      <c r="E2" s="136"/>
      <c r="F2" s="6"/>
      <c r="G2" s="5"/>
      <c r="H2" s="95"/>
      <c r="J2" s="6"/>
      <c r="K2" s="96"/>
      <c r="L2" s="6"/>
      <c r="M2" s="94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</row>
    <row r="3" spans="8:16" s="2" customFormat="1" ht="28.5" customHeight="1">
      <c r="H3" s="95"/>
      <c r="N3" s="5"/>
      <c r="O3" s="5"/>
      <c r="P3" s="5"/>
    </row>
    <row r="4" spans="2:28" s="2" customFormat="1" ht="38.25" customHeight="1">
      <c r="B4" s="112" t="s">
        <v>92</v>
      </c>
      <c r="C4" s="112"/>
      <c r="D4" s="112"/>
      <c r="E4" s="112"/>
      <c r="H4" s="95"/>
      <c r="AA4" s="5"/>
      <c r="AB4" s="5"/>
    </row>
    <row r="5" spans="2:3" ht="31.5" customHeight="1">
      <c r="B5" s="13"/>
      <c r="C5" s="13"/>
    </row>
    <row r="6" spans="1:26" s="2" customFormat="1" ht="30.75" customHeight="1">
      <c r="A6" s="9" t="s">
        <v>4</v>
      </c>
      <c r="B6" s="113" t="s">
        <v>93</v>
      </c>
      <c r="C6" s="113"/>
      <c r="D6" s="113"/>
      <c r="E6" s="113"/>
      <c r="F6" s="97"/>
      <c r="G6" s="97"/>
      <c r="H6" s="97"/>
      <c r="I6" s="97"/>
      <c r="J6" s="97"/>
      <c r="K6" s="97"/>
      <c r="L6" s="97"/>
      <c r="M6" s="97"/>
      <c r="N6" s="5"/>
      <c r="O6" s="5"/>
      <c r="P6" s="5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s="2" customFormat="1" ht="24" customHeight="1">
      <c r="A7" s="9"/>
      <c r="B7" s="149" t="s">
        <v>94</v>
      </c>
      <c r="C7" s="149"/>
      <c r="D7" s="149"/>
      <c r="E7" s="149"/>
      <c r="F7" s="97"/>
      <c r="G7" s="97"/>
      <c r="H7" s="97"/>
      <c r="I7" s="97"/>
      <c r="J7" s="97"/>
      <c r="K7" s="97"/>
      <c r="L7" s="97"/>
      <c r="M7" s="97"/>
      <c r="N7" s="5"/>
      <c r="O7" s="5"/>
      <c r="P7" s="5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s="2" customFormat="1" ht="24" customHeight="1">
      <c r="A8" s="9"/>
      <c r="B8" s="113" t="s">
        <v>95</v>
      </c>
      <c r="C8" s="113"/>
      <c r="D8" s="113"/>
      <c r="E8" s="113"/>
      <c r="F8" s="97"/>
      <c r="G8" s="97"/>
      <c r="H8" s="97"/>
      <c r="I8" s="97"/>
      <c r="J8" s="97"/>
      <c r="K8" s="97"/>
      <c r="L8" s="97"/>
      <c r="M8" s="97"/>
      <c r="N8" s="5"/>
      <c r="O8" s="5"/>
      <c r="P8" s="5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s="2" customFormat="1" ht="24" customHeight="1">
      <c r="A9" s="9"/>
      <c r="B9" s="113" t="s">
        <v>96</v>
      </c>
      <c r="C9" s="113"/>
      <c r="D9" s="113"/>
      <c r="E9" s="113"/>
      <c r="F9" s="97"/>
      <c r="G9" s="97"/>
      <c r="H9" s="97"/>
      <c r="I9" s="97"/>
      <c r="J9" s="97"/>
      <c r="K9" s="97"/>
      <c r="L9" s="97"/>
      <c r="M9" s="97"/>
      <c r="N9" s="5"/>
      <c r="O9" s="5"/>
      <c r="P9" s="5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s="2" customFormat="1" ht="24" customHeight="1">
      <c r="A10" s="9"/>
      <c r="B10" s="113" t="s">
        <v>97</v>
      </c>
      <c r="C10" s="113"/>
      <c r="D10" s="113"/>
      <c r="E10" s="113"/>
      <c r="F10" s="97"/>
      <c r="G10" s="97"/>
      <c r="H10" s="97"/>
      <c r="I10" s="97"/>
      <c r="J10" s="97"/>
      <c r="K10" s="97"/>
      <c r="L10" s="97"/>
      <c r="M10" s="97"/>
      <c r="N10" s="5"/>
      <c r="O10" s="5"/>
      <c r="P10" s="5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s="2" customFormat="1" ht="24" customHeight="1">
      <c r="A11" s="9"/>
      <c r="B11" s="113" t="s">
        <v>98</v>
      </c>
      <c r="C11" s="113"/>
      <c r="D11" s="113"/>
      <c r="E11" s="113"/>
      <c r="F11" s="97"/>
      <c r="G11" s="97"/>
      <c r="H11" s="97"/>
      <c r="I11" s="97"/>
      <c r="J11" s="97"/>
      <c r="K11" s="97"/>
      <c r="L11" s="97"/>
      <c r="M11" s="97"/>
      <c r="N11" s="5"/>
      <c r="O11" s="5"/>
      <c r="P11" s="5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s="2" customFormat="1" ht="24" customHeight="1">
      <c r="A12" s="9"/>
      <c r="B12" s="113" t="s">
        <v>99</v>
      </c>
      <c r="C12" s="113"/>
      <c r="D12" s="113"/>
      <c r="E12" s="113"/>
      <c r="F12" s="97"/>
      <c r="G12" s="97"/>
      <c r="H12" s="97"/>
      <c r="I12" s="97"/>
      <c r="J12" s="97"/>
      <c r="K12" s="97"/>
      <c r="L12" s="97"/>
      <c r="M12" s="97"/>
      <c r="N12" s="5"/>
      <c r="O12" s="5"/>
      <c r="P12" s="5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2:3" ht="25.5" customHeight="1">
      <c r="B13" s="13"/>
      <c r="C13" s="13"/>
    </row>
    <row r="14" spans="1:6" ht="409.5" customHeight="1">
      <c r="A14" s="150"/>
      <c r="B14" s="150"/>
      <c r="C14" s="150"/>
      <c r="D14" s="150"/>
      <c r="E14" s="150"/>
      <c r="F14" s="150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10">
    <mergeCell ref="B10:E10"/>
    <mergeCell ref="B11:E11"/>
    <mergeCell ref="B12:E12"/>
    <mergeCell ref="A14:F14"/>
    <mergeCell ref="B2:E2"/>
    <mergeCell ref="B4:E4"/>
    <mergeCell ref="B6:E6"/>
    <mergeCell ref="B7:E7"/>
    <mergeCell ref="B8:E8"/>
    <mergeCell ref="B9:E9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22"/>
  <sheetViews>
    <sheetView showGridLines="0" showZeros="0" zoomScale="55" zoomScaleNormal="55" zoomScaleSheetLayoutView="50" zoomScalePageLayoutView="0" workbookViewId="0" topLeftCell="A1">
      <selection activeCell="T4" sqref="T4"/>
    </sheetView>
  </sheetViews>
  <sheetFormatPr defaultColWidth="11.57421875" defaultRowHeight="14.25" customHeight="1"/>
  <cols>
    <col min="1" max="1" width="30.8515625" style="92" customWidth="1"/>
    <col min="2" max="2" width="15.57421875" style="92" customWidth="1"/>
    <col min="3" max="3" width="14.140625" style="92" customWidth="1"/>
    <col min="4" max="4" width="12.28125" style="92" customWidth="1"/>
    <col min="5" max="6" width="12.7109375" style="92" customWidth="1"/>
    <col min="7" max="7" width="12.28125" style="92" customWidth="1"/>
    <col min="8" max="9" width="12.7109375" style="92" customWidth="1"/>
    <col min="10" max="10" width="12.28125" style="92" customWidth="1"/>
    <col min="11" max="12" width="12.7109375" style="92" customWidth="1"/>
    <col min="13" max="13" width="12.28125" style="92" customWidth="1"/>
    <col min="14" max="15" width="12.7109375" style="92" customWidth="1"/>
    <col min="16" max="16" width="12.28125" style="92" customWidth="1"/>
    <col min="17" max="18" width="12.7109375" style="92" customWidth="1"/>
    <col min="19" max="19" width="12.28125" style="92" customWidth="1"/>
    <col min="20" max="20" width="18.421875" style="92" customWidth="1"/>
    <col min="21" max="21" width="14.00390625" style="92" customWidth="1"/>
    <col min="22" max="22" width="12.28125" style="92" customWidth="1"/>
    <col min="23" max="16384" width="11.57421875" style="92" customWidth="1"/>
  </cols>
  <sheetData>
    <row r="1" s="2" customFormat="1" ht="28.5" customHeight="1"/>
    <row r="2" spans="1:27" s="2" customFormat="1" ht="24.75" customHeight="1">
      <c r="A2" s="3" t="s">
        <v>0</v>
      </c>
      <c r="B2" s="136">
        <f>'Групна настава'!C2</f>
        <v>0</v>
      </c>
      <c r="C2" s="136"/>
      <c r="D2" s="136"/>
      <c r="E2" s="136"/>
      <c r="F2" s="136"/>
      <c r="G2" s="3"/>
      <c r="H2" s="4"/>
      <c r="I2" s="4"/>
      <c r="J2" s="4"/>
      <c r="K2" s="4"/>
      <c r="L2" s="4"/>
      <c r="M2" s="96"/>
      <c r="N2" s="6"/>
      <c r="O2" s="94"/>
      <c r="P2" s="94"/>
      <c r="Q2" s="6"/>
      <c r="R2" s="94"/>
      <c r="S2" s="94"/>
      <c r="T2" s="6"/>
      <c r="U2" s="94"/>
      <c r="V2" s="94"/>
      <c r="W2" s="7"/>
      <c r="X2" s="7"/>
      <c r="Y2" s="7"/>
      <c r="Z2" s="7"/>
      <c r="AA2" s="7"/>
    </row>
    <row r="3" s="2" customFormat="1" ht="19.5" customHeight="1"/>
    <row r="4" spans="2:27" s="2" customFormat="1" ht="38.25" customHeight="1">
      <c r="B4" s="112" t="s">
        <v>100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Z4" s="5"/>
      <c r="AA4" s="5"/>
    </row>
    <row r="5" spans="26:27" s="2" customFormat="1" ht="24.75" customHeight="1">
      <c r="Z5" s="5"/>
      <c r="AA5" s="5"/>
    </row>
    <row r="6" spans="1:26" s="2" customFormat="1" ht="27" customHeight="1">
      <c r="A6" s="9" t="s">
        <v>4</v>
      </c>
      <c r="B6" s="113" t="s">
        <v>101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="2" customFormat="1" ht="24.75" customHeight="1">
      <c r="V7" s="98">
        <v>1606191</v>
      </c>
    </row>
    <row r="8" spans="1:22" ht="39.75" customHeight="1">
      <c r="A8" s="151" t="s">
        <v>102</v>
      </c>
      <c r="B8" s="151" t="s">
        <v>18</v>
      </c>
      <c r="C8" s="151"/>
      <c r="D8" s="151"/>
      <c r="E8" s="151" t="s">
        <v>19</v>
      </c>
      <c r="F8" s="151"/>
      <c r="G8" s="151"/>
      <c r="H8" s="151" t="s">
        <v>20</v>
      </c>
      <c r="I8" s="151"/>
      <c r="J8" s="151"/>
      <c r="K8" s="151" t="s">
        <v>21</v>
      </c>
      <c r="L8" s="151"/>
      <c r="M8" s="151"/>
      <c r="N8" s="151"/>
      <c r="O8" s="151"/>
      <c r="P8" s="151"/>
      <c r="Q8" s="151"/>
      <c r="R8" s="151"/>
      <c r="S8" s="151"/>
      <c r="T8" s="151" t="s">
        <v>103</v>
      </c>
      <c r="U8" s="151"/>
      <c r="V8" s="151"/>
    </row>
    <row r="9" spans="1:22" ht="39.7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 t="s">
        <v>104</v>
      </c>
      <c r="L9" s="151"/>
      <c r="M9" s="151"/>
      <c r="N9" s="151" t="s">
        <v>105</v>
      </c>
      <c r="O9" s="151"/>
      <c r="P9" s="151"/>
      <c r="Q9" s="151" t="s">
        <v>106</v>
      </c>
      <c r="R9" s="151"/>
      <c r="S9" s="151"/>
      <c r="T9" s="151"/>
      <c r="U9" s="151"/>
      <c r="V9" s="151"/>
    </row>
    <row r="10" spans="1:22" ht="39.75" customHeight="1">
      <c r="A10" s="151"/>
      <c r="B10" s="14" t="s">
        <v>37</v>
      </c>
      <c r="C10" s="14" t="s">
        <v>38</v>
      </c>
      <c r="D10" s="14" t="s">
        <v>107</v>
      </c>
      <c r="E10" s="14" t="s">
        <v>37</v>
      </c>
      <c r="F10" s="14" t="s">
        <v>38</v>
      </c>
      <c r="G10" s="14" t="s">
        <v>107</v>
      </c>
      <c r="H10" s="14" t="s">
        <v>37</v>
      </c>
      <c r="I10" s="14" t="s">
        <v>38</v>
      </c>
      <c r="J10" s="14" t="s">
        <v>107</v>
      </c>
      <c r="K10" s="14" t="s">
        <v>37</v>
      </c>
      <c r="L10" s="14" t="s">
        <v>38</v>
      </c>
      <c r="M10" s="14" t="s">
        <v>107</v>
      </c>
      <c r="N10" s="14" t="s">
        <v>37</v>
      </c>
      <c r="O10" s="14" t="s">
        <v>38</v>
      </c>
      <c r="P10" s="14" t="s">
        <v>107</v>
      </c>
      <c r="Q10" s="14" t="s">
        <v>37</v>
      </c>
      <c r="R10" s="14" t="s">
        <v>38</v>
      </c>
      <c r="S10" s="14" t="s">
        <v>107</v>
      </c>
      <c r="T10" s="14" t="s">
        <v>37</v>
      </c>
      <c r="U10" s="14" t="s">
        <v>38</v>
      </c>
      <c r="V10" s="14" t="s">
        <v>107</v>
      </c>
    </row>
    <row r="11" spans="1:22" ht="45.75" customHeight="1">
      <c r="A11" s="99" t="s">
        <v>108</v>
      </c>
      <c r="B11" s="100">
        <f>'Групна настава'!G34*45</f>
        <v>0</v>
      </c>
      <c r="C11" s="100">
        <f>'Групна настава'!H34*45</f>
        <v>0</v>
      </c>
      <c r="D11" s="101" t="e">
        <f>('Годишњи фонд часова'!C11/'Годишњи фонд часова'!B11)*100</f>
        <v>#DIV/0!</v>
      </c>
      <c r="E11" s="100">
        <f>'Групна настава'!I34*45</f>
        <v>0</v>
      </c>
      <c r="F11" s="100">
        <f>'Групна настава'!J34*45</f>
        <v>0</v>
      </c>
      <c r="G11" s="101" t="e">
        <f>('Годишњи фонд часова'!F11/'Годишњи фонд часова'!E11)*100</f>
        <v>#DIV/0!</v>
      </c>
      <c r="H11" s="100">
        <f>'Групна настава'!K34*45</f>
        <v>0</v>
      </c>
      <c r="I11" s="100">
        <f>'Групна настава'!L34*45</f>
        <v>0</v>
      </c>
      <c r="J11" s="101" t="e">
        <f>('Годишњи фонд часова'!I11/'Годишњи фонд часова'!H11)*100</f>
        <v>#DIV/0!</v>
      </c>
      <c r="K11" s="100">
        <f>'Групна настава'!M34*45</f>
        <v>0</v>
      </c>
      <c r="L11" s="100">
        <f>'Групна настава'!N34*45</f>
        <v>0</v>
      </c>
      <c r="M11" s="101" t="e">
        <f>('Годишњи фонд часова'!L11/'Годишњи фонд часова'!K11)*100</f>
        <v>#DIV/0!</v>
      </c>
      <c r="N11" s="100">
        <f>'Групна настава'!O34*45</f>
        <v>0</v>
      </c>
      <c r="O11" s="100">
        <f>'Групна настава'!P34*45</f>
        <v>0</v>
      </c>
      <c r="P11" s="101" t="e">
        <f>('Годишњи фонд часова'!O11/'Годишњи фонд часова'!N11)*100</f>
        <v>#DIV/0!</v>
      </c>
      <c r="Q11" s="100">
        <f>'Групна настава'!Q34*45</f>
        <v>0</v>
      </c>
      <c r="R11" s="100">
        <f>'Групна настава'!R34*45</f>
        <v>0</v>
      </c>
      <c r="S11" s="101" t="e">
        <f>('Годишњи фонд часова'!R11/'Годишњи фонд часова'!Q11)*100</f>
        <v>#DIV/0!</v>
      </c>
      <c r="T11" s="100">
        <f>'Годишњи фонд часова'!B11+'Годишњи фонд часова'!E11+'Годишњи фонд часова'!H11+'Годишњи фонд часова'!K11+'Годишњи фонд часова'!N11+'Годишњи фонд часова'!Q11</f>
        <v>0</v>
      </c>
      <c r="U11" s="100">
        <f>'Годишњи фонд часова'!C11+'Годишњи фонд часова'!F11+'Годишњи фонд часова'!I11+'Годишњи фонд часова'!L11+'Годишњи фонд часова'!O11+'Годишњи фонд часова'!R11</f>
        <v>0</v>
      </c>
      <c r="V11" s="101" t="e">
        <f>('Годишњи фонд часова'!U11/'Годишњи фонд часова'!T11)*100</f>
        <v>#DIV/0!</v>
      </c>
    </row>
    <row r="12" spans="1:22" ht="45.75" customHeight="1">
      <c r="A12" s="99" t="s">
        <v>109</v>
      </c>
      <c r="B12" s="100">
        <f>'Упоредни клавир'!E32*45</f>
        <v>0</v>
      </c>
      <c r="C12" s="100">
        <f>'Упоредни клавир'!F32*45</f>
        <v>0</v>
      </c>
      <c r="D12" s="101" t="e">
        <f>('Годишњи фонд часова'!C12/'Годишњи фонд часова'!B12)*100</f>
        <v>#DIV/0!</v>
      </c>
      <c r="E12" s="100">
        <f>'Упоредни клавир'!G32*45</f>
        <v>0</v>
      </c>
      <c r="F12" s="100">
        <f>'Упоредни клавир'!H32*45</f>
        <v>0</v>
      </c>
      <c r="G12" s="101" t="e">
        <f>('Годишњи фонд часова'!F12/'Годишњи фонд часова'!E12)*100</f>
        <v>#DIV/0!</v>
      </c>
      <c r="H12" s="100">
        <f>'Упоредни клавир'!I32*45</f>
        <v>0</v>
      </c>
      <c r="I12" s="100">
        <f>'Упоредни клавир'!J32*45</f>
        <v>0</v>
      </c>
      <c r="J12" s="101" t="e">
        <f>('Годишњи фонд часова'!I12/'Годишњи фонд часова'!H12)*100</f>
        <v>#DIV/0!</v>
      </c>
      <c r="K12" s="100">
        <f>'Упоредни клавир'!K32*45</f>
        <v>0</v>
      </c>
      <c r="L12" s="100">
        <f>'Упоредни клавир'!L32*45</f>
        <v>0</v>
      </c>
      <c r="M12" s="101" t="e">
        <f>('Годишњи фонд часова'!L12/'Годишњи фонд часова'!K12)*100</f>
        <v>#DIV/0!</v>
      </c>
      <c r="N12" s="100">
        <f>'Упоредни клавир'!M32*45</f>
        <v>0</v>
      </c>
      <c r="O12" s="100">
        <f>'Упоредни клавир'!N32*45</f>
        <v>0</v>
      </c>
      <c r="P12" s="101" t="e">
        <f>('Годишњи фонд часова'!O12/'Годишњи фонд часова'!N12)*100</f>
        <v>#DIV/0!</v>
      </c>
      <c r="Q12" s="102"/>
      <c r="R12" s="103"/>
      <c r="S12" s="104"/>
      <c r="T12" s="100">
        <f>'Годишњи фонд часова'!B12+'Годишњи фонд часова'!E12+'Годишњи фонд часова'!H12+'Годишњи фонд часова'!K12+'Годишњи фонд часова'!N12</f>
        <v>0</v>
      </c>
      <c r="U12" s="100">
        <f>'Годишњи фонд часова'!C12+'Годишњи фонд часова'!F12+'Годишњи фонд часова'!I12+'Годишњи фонд часова'!L12+'Годишњи фонд часова'!O12</f>
        <v>0</v>
      </c>
      <c r="V12" s="101" t="e">
        <f>('Годишњи фонд часова'!U12/'Годишњи фонд часова'!T12)*100</f>
        <v>#DIV/0!</v>
      </c>
    </row>
    <row r="13" spans="1:22" ht="45.75" customHeight="1">
      <c r="A13" s="105" t="s">
        <v>110</v>
      </c>
      <c r="B13" s="100">
        <f>SUM('Годишњи фонд часова'!B11:B12)</f>
        <v>0</v>
      </c>
      <c r="C13" s="100">
        <f>SUM('Годишњи фонд часова'!C11:C12)</f>
        <v>0</v>
      </c>
      <c r="D13" s="101" t="e">
        <f>('Годишњи фонд часова'!C13/'Годишњи фонд часова'!B13)*100</f>
        <v>#DIV/0!</v>
      </c>
      <c r="E13" s="100">
        <f>SUM('Годишњи фонд часова'!E11:E12)</f>
        <v>0</v>
      </c>
      <c r="F13" s="100">
        <f>SUM('Годишњи фонд часова'!F11:F12)</f>
        <v>0</v>
      </c>
      <c r="G13" s="101" t="e">
        <f>('Годишњи фонд часова'!F13/'Годишњи фонд часова'!E13)*100</f>
        <v>#DIV/0!</v>
      </c>
      <c r="H13" s="100">
        <f>SUM('Годишњи фонд часова'!H11:H12)</f>
        <v>0</v>
      </c>
      <c r="I13" s="100">
        <f>SUM('Годишњи фонд часова'!I11:I12)</f>
        <v>0</v>
      </c>
      <c r="J13" s="101" t="e">
        <f>('Годишњи фонд часова'!I13/'Годишњи фонд часова'!H13)*100</f>
        <v>#DIV/0!</v>
      </c>
      <c r="K13" s="100">
        <f>SUM('Годишњи фонд часова'!K11:K12)</f>
        <v>0</v>
      </c>
      <c r="L13" s="100">
        <f>SUM('Годишњи фонд часова'!L11:L12)</f>
        <v>0</v>
      </c>
      <c r="M13" s="101" t="e">
        <f>('Годишњи фонд часова'!L13/'Годишњи фонд часова'!K13)*100</f>
        <v>#DIV/0!</v>
      </c>
      <c r="N13" s="100">
        <f>SUM('Годишњи фонд часова'!N11:N12)</f>
        <v>0</v>
      </c>
      <c r="O13" s="100">
        <f>SUM('Годишњи фонд часова'!O11:O12)</f>
        <v>0</v>
      </c>
      <c r="P13" s="101" t="e">
        <f>('Годишњи фонд часова'!O13/'Годишњи фонд часова'!N13)*100</f>
        <v>#DIV/0!</v>
      </c>
      <c r="Q13" s="100">
        <f>'Годишњи фонд часова'!Q11</f>
        <v>0</v>
      </c>
      <c r="R13" s="100">
        <f>'Годишњи фонд часова'!R11</f>
        <v>0</v>
      </c>
      <c r="S13" s="101" t="e">
        <f>('Годишњи фонд часова'!R13/'Годишњи фонд часова'!Q13)*100</f>
        <v>#DIV/0!</v>
      </c>
      <c r="T13" s="100">
        <f>'Годишњи фонд часова'!B13+'Годишњи фонд часова'!E13+'Годишњи фонд часова'!H13+'Годишњи фонд часова'!K13+'Годишњи фонд часова'!N13+'Годишњи фонд часова'!Q13</f>
        <v>0</v>
      </c>
      <c r="U13" s="100">
        <f>'Годишњи фонд часова'!C13+'Годишњи фонд часова'!F13+'Годишњи фонд часова'!I13+'Годишњи фонд часова'!L13+'Годишњи фонд часова'!O13+'Годишњи фонд часова'!R13</f>
        <v>0</v>
      </c>
      <c r="V13" s="101" t="e">
        <f>('Годишњи фонд часова'!U13/'Годишњи фонд часова'!T13)*100</f>
        <v>#DIV/0!</v>
      </c>
    </row>
    <row r="14" ht="33" customHeight="1"/>
    <row r="15" spans="1:2" ht="43.5" customHeight="1">
      <c r="A15" s="86" t="s">
        <v>111</v>
      </c>
      <c r="B15" s="106">
        <v>45</v>
      </c>
    </row>
    <row r="16" ht="36" customHeight="1"/>
    <row r="17" spans="1:22" ht="41.25" customHeight="1">
      <c r="A17" s="151" t="s">
        <v>112</v>
      </c>
      <c r="B17" s="151" t="s">
        <v>18</v>
      </c>
      <c r="C17" s="151"/>
      <c r="D17" s="151"/>
      <c r="E17" s="151" t="s">
        <v>19</v>
      </c>
      <c r="F17" s="151"/>
      <c r="G17" s="151"/>
      <c r="H17" s="151" t="s">
        <v>20</v>
      </c>
      <c r="I17" s="151"/>
      <c r="J17" s="151"/>
      <c r="K17" s="151" t="s">
        <v>21</v>
      </c>
      <c r="L17" s="151"/>
      <c r="M17" s="151"/>
      <c r="N17" s="151"/>
      <c r="O17" s="151"/>
      <c r="P17" s="151"/>
      <c r="Q17" s="151"/>
      <c r="R17" s="151"/>
      <c r="S17" s="151"/>
      <c r="T17" s="151" t="s">
        <v>103</v>
      </c>
      <c r="U17" s="151"/>
      <c r="V17" s="151"/>
    </row>
    <row r="18" spans="1:22" ht="41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 t="s">
        <v>104</v>
      </c>
      <c r="L18" s="151"/>
      <c r="M18" s="151"/>
      <c r="N18" s="151" t="s">
        <v>105</v>
      </c>
      <c r="O18" s="151"/>
      <c r="P18" s="151"/>
      <c r="Q18" s="151" t="s">
        <v>106</v>
      </c>
      <c r="R18" s="151"/>
      <c r="S18" s="151"/>
      <c r="T18" s="151"/>
      <c r="U18" s="151"/>
      <c r="V18" s="151"/>
    </row>
    <row r="19" spans="1:22" ht="41.25" customHeight="1">
      <c r="A19" s="151"/>
      <c r="B19" s="14" t="s">
        <v>37</v>
      </c>
      <c r="C19" s="14" t="s">
        <v>38</v>
      </c>
      <c r="D19" s="14" t="s">
        <v>107</v>
      </c>
      <c r="E19" s="14" t="s">
        <v>37</v>
      </c>
      <c r="F19" s="14" t="s">
        <v>38</v>
      </c>
      <c r="G19" s="14" t="s">
        <v>107</v>
      </c>
      <c r="H19" s="14" t="s">
        <v>37</v>
      </c>
      <c r="I19" s="14" t="s">
        <v>38</v>
      </c>
      <c r="J19" s="14" t="s">
        <v>107</v>
      </c>
      <c r="K19" s="14" t="s">
        <v>37</v>
      </c>
      <c r="L19" s="14" t="s">
        <v>38</v>
      </c>
      <c r="M19" s="14" t="s">
        <v>107</v>
      </c>
      <c r="N19" s="14" t="s">
        <v>37</v>
      </c>
      <c r="O19" s="14" t="s">
        <v>38</v>
      </c>
      <c r="P19" s="14" t="s">
        <v>107</v>
      </c>
      <c r="Q19" s="14" t="s">
        <v>37</v>
      </c>
      <c r="R19" s="14" t="s">
        <v>38</v>
      </c>
      <c r="S19" s="14" t="s">
        <v>107</v>
      </c>
      <c r="T19" s="14" t="s">
        <v>37</v>
      </c>
      <c r="U19" s="14" t="s">
        <v>38</v>
      </c>
      <c r="V19" s="14" t="s">
        <v>107</v>
      </c>
    </row>
    <row r="20" spans="1:22" ht="60" customHeight="1">
      <c r="A20" s="99" t="s">
        <v>108</v>
      </c>
      <c r="B20" s="107">
        <f>'Годишњи фонд часова'!B11/'Годишњи фонд часова'!B15</f>
        <v>0</v>
      </c>
      <c r="C20" s="107">
        <f>'Годишњи фонд часова'!C11/'Годишњи фонд часова'!B15</f>
        <v>0</v>
      </c>
      <c r="D20" s="101" t="e">
        <f>('Годишњи фонд часова'!C20/'Годишњи фонд часова'!B20)*100</f>
        <v>#DIV/0!</v>
      </c>
      <c r="E20" s="107">
        <f>'Годишњи фонд часова'!E11/'Годишњи фонд часова'!B15</f>
        <v>0</v>
      </c>
      <c r="F20" s="107">
        <f>'Годишњи фонд часова'!F11/'Годишњи фонд часова'!B15</f>
        <v>0</v>
      </c>
      <c r="G20" s="101" t="e">
        <f>('Годишњи фонд часова'!F20/'Годишњи фонд часова'!E20)*100</f>
        <v>#DIV/0!</v>
      </c>
      <c r="H20" s="107">
        <f>'Годишњи фонд часова'!H11/'Годишњи фонд часова'!B15</f>
        <v>0</v>
      </c>
      <c r="I20" s="107">
        <f>'Годишњи фонд часова'!I11/'Годишњи фонд часова'!B15</f>
        <v>0</v>
      </c>
      <c r="J20" s="101" t="e">
        <f>('Годишњи фонд часова'!I20/'Годишњи фонд часова'!H20)*100</f>
        <v>#DIV/0!</v>
      </c>
      <c r="K20" s="107">
        <f>'Годишњи фонд часова'!K11/'Годишњи фонд часова'!B15</f>
        <v>0</v>
      </c>
      <c r="L20" s="107">
        <f>'Годишњи фонд часова'!L11/'Годишњи фонд часова'!B15</f>
        <v>0</v>
      </c>
      <c r="M20" s="101" t="e">
        <f>('Годишњи фонд часова'!L20/'Годишњи фонд часова'!K20)*100</f>
        <v>#DIV/0!</v>
      </c>
      <c r="N20" s="107">
        <f>'Годишњи фонд часова'!N11/'Годишњи фонд часова'!B15</f>
        <v>0</v>
      </c>
      <c r="O20" s="107">
        <f>'Годишњи фонд часова'!O11/'Годишњи фонд часова'!B15</f>
        <v>0</v>
      </c>
      <c r="P20" s="101" t="e">
        <f>('Годишњи фонд часова'!O20/'Годишњи фонд часова'!N20)*100</f>
        <v>#DIV/0!</v>
      </c>
      <c r="Q20" s="107">
        <f>'Годишњи фонд часова'!Q11/'Годишњи фонд часова'!B15</f>
        <v>0</v>
      </c>
      <c r="R20" s="107">
        <f>'Годишњи фонд часова'!R11/'Годишњи фонд часова'!B15</f>
        <v>0</v>
      </c>
      <c r="S20" s="101" t="e">
        <f>('Годишњи фонд часова'!R20/'Годишњи фонд часова'!Q20)*100</f>
        <v>#DIV/0!</v>
      </c>
      <c r="T20" s="107">
        <f>'Годишњи фонд часова'!B20+'Годишњи фонд часова'!E20+'Годишњи фонд часова'!H20+'Годишњи фонд часова'!K20+'Годишњи фонд часова'!N20+'Годишњи фонд часова'!Q20</f>
        <v>0</v>
      </c>
      <c r="U20" s="107">
        <f>'Годишњи фонд часова'!C20+'Годишњи фонд часова'!F20+'Годишњи фонд часова'!I20+'Годишњи фонд часова'!L20+'Годишњи фонд часова'!O20+'Годишњи фонд часова'!R20</f>
        <v>0</v>
      </c>
      <c r="V20" s="101" t="e">
        <f>('Годишњи фонд часова'!U20/'Годишњи фонд часова'!T20)*100</f>
        <v>#DIV/0!</v>
      </c>
    </row>
    <row r="21" spans="1:22" ht="60" customHeight="1">
      <c r="A21" s="99" t="s">
        <v>109</v>
      </c>
      <c r="B21" s="107">
        <f>'Годишњи фонд часова'!B12/'Годишњи фонд часова'!B15</f>
        <v>0</v>
      </c>
      <c r="C21" s="107">
        <f>'Годишњи фонд часова'!C12/'Годишњи фонд часова'!B15</f>
        <v>0</v>
      </c>
      <c r="D21" s="101" t="e">
        <f>('Годишњи фонд часова'!C21/'Годишњи фонд часова'!B21)*100</f>
        <v>#DIV/0!</v>
      </c>
      <c r="E21" s="107">
        <f>'Годишњи фонд часова'!E12/'Годишњи фонд часова'!B15</f>
        <v>0</v>
      </c>
      <c r="F21" s="107">
        <f>'Годишњи фонд часова'!F12/'Годишњи фонд часова'!B15</f>
        <v>0</v>
      </c>
      <c r="G21" s="101" t="e">
        <f>('Годишњи фонд часова'!F21/'Годишњи фонд часова'!E21)*100</f>
        <v>#DIV/0!</v>
      </c>
      <c r="H21" s="107">
        <f>'Годишњи фонд часова'!H12/'Годишњи фонд часова'!B15</f>
        <v>0</v>
      </c>
      <c r="I21" s="107">
        <f>'Годишњи фонд часова'!I12/'Годишњи фонд часова'!B15</f>
        <v>0</v>
      </c>
      <c r="J21" s="101" t="e">
        <f>('Годишњи фонд часова'!I21/'Годишњи фонд часова'!H21)*100</f>
        <v>#DIV/0!</v>
      </c>
      <c r="K21" s="107">
        <f>'Годишњи фонд часова'!K12/'Годишњи фонд часова'!B15</f>
        <v>0</v>
      </c>
      <c r="L21" s="107">
        <f>'Годишњи фонд часова'!L12/'Годишњи фонд часова'!B15</f>
        <v>0</v>
      </c>
      <c r="M21" s="101" t="e">
        <f>('Годишњи фонд часова'!L21/'Годишњи фонд часова'!K21)*100</f>
        <v>#DIV/0!</v>
      </c>
      <c r="N21" s="107">
        <f>'Годишњи фонд часова'!N12/'Годишњи фонд часова'!B15</f>
        <v>0</v>
      </c>
      <c r="O21" s="107">
        <f>'Годишњи фонд часова'!O12/'Годишњи фонд часова'!B15</f>
        <v>0</v>
      </c>
      <c r="P21" s="101" t="e">
        <f>('Годишњи фонд часова'!O21/'Годишњи фонд часова'!N21)*100</f>
        <v>#DIV/0!</v>
      </c>
      <c r="Q21" s="108"/>
      <c r="R21" s="109"/>
      <c r="S21" s="110"/>
      <c r="T21" s="107">
        <f>'Годишњи фонд часова'!B21+'Годишњи фонд часова'!E21+'Годишњи фонд часова'!H21+'Годишњи фонд часова'!K21+'Годишњи фонд часова'!N21</f>
        <v>0</v>
      </c>
      <c r="U21" s="107">
        <f>'Годишњи фонд часова'!C21+'Годишњи фонд часова'!F21+'Годишњи фонд часова'!I21+'Годишњи фонд часова'!L21+'Годишњи фонд часова'!O21</f>
        <v>0</v>
      </c>
      <c r="V21" s="101" t="e">
        <f>('Годишњи фонд часова'!U21/'Годишњи фонд часова'!T21)*100</f>
        <v>#DIV/0!</v>
      </c>
    </row>
    <row r="22" spans="1:22" ht="60" customHeight="1">
      <c r="A22" s="105" t="s">
        <v>110</v>
      </c>
      <c r="B22" s="107">
        <f>'Годишњи фонд часова'!B13/'Годишњи фонд часова'!B15</f>
        <v>0</v>
      </c>
      <c r="C22" s="107">
        <f>'Годишњи фонд часова'!C13/'Годишњи фонд часова'!B15</f>
        <v>0</v>
      </c>
      <c r="D22" s="101" t="e">
        <f>('Годишњи фонд часова'!C22/'Годишњи фонд часова'!B22)*100</f>
        <v>#DIV/0!</v>
      </c>
      <c r="E22" s="107">
        <f>'Годишњи фонд часова'!E13/'Годишњи фонд часова'!B15</f>
        <v>0</v>
      </c>
      <c r="F22" s="107">
        <f>'Годишњи фонд часова'!F13/'Годишњи фонд часова'!B15</f>
        <v>0</v>
      </c>
      <c r="G22" s="101" t="e">
        <f>('Годишњи фонд часова'!F22/'Годишњи фонд часова'!E22)*100</f>
        <v>#DIV/0!</v>
      </c>
      <c r="H22" s="107">
        <f>'Годишњи фонд часова'!H13/'Годишњи фонд часова'!B15</f>
        <v>0</v>
      </c>
      <c r="I22" s="107">
        <f>'Годишњи фонд часова'!I13/'Годишњи фонд часова'!B15</f>
        <v>0</v>
      </c>
      <c r="J22" s="101" t="e">
        <f>('Годишњи фонд часова'!I22/'Годишњи фонд часова'!H22)*100</f>
        <v>#DIV/0!</v>
      </c>
      <c r="K22" s="107">
        <f>'Годишњи фонд часова'!K13/'Годишњи фонд часова'!B15</f>
        <v>0</v>
      </c>
      <c r="L22" s="107">
        <f>'Годишњи фонд часова'!L13/'Годишњи фонд часова'!B15</f>
        <v>0</v>
      </c>
      <c r="M22" s="101" t="e">
        <f>('Годишњи фонд часова'!L22/'Годишњи фонд часова'!K22)*100</f>
        <v>#DIV/0!</v>
      </c>
      <c r="N22" s="107">
        <f>'Годишњи фонд часова'!N13/'Годишњи фонд часова'!B15</f>
        <v>0</v>
      </c>
      <c r="O22" s="107">
        <f>'Годишњи фонд часова'!O13/'Годишњи фонд часова'!B15</f>
        <v>0</v>
      </c>
      <c r="P22" s="101" t="e">
        <f>('Годишњи фонд часова'!O22/'Годишњи фонд часова'!N22)*100</f>
        <v>#DIV/0!</v>
      </c>
      <c r="Q22" s="107">
        <f>'Годишњи фонд часова'!Q13/'Годишњи фонд часова'!B15</f>
        <v>0</v>
      </c>
      <c r="R22" s="107">
        <f>'Годишњи фонд часова'!R13/'Годишњи фонд часова'!B15</f>
        <v>0</v>
      </c>
      <c r="S22" s="101" t="e">
        <f>('Годишњи фонд часова'!R22/'Годишњи фонд часова'!Q22)*100</f>
        <v>#DIV/0!</v>
      </c>
      <c r="T22" s="107">
        <f>'Годишњи фонд часова'!B22+'Годишњи фонд часова'!E22+'Годишњи фонд часова'!H22+'Годишњи фонд часова'!K22+'Годишњи фонд часова'!N22+'Годишњи фонд часова'!Q22</f>
        <v>0</v>
      </c>
      <c r="U22" s="107">
        <f>'Годишњи фонд часова'!C22+'Годишњи фонд часова'!F22+'Годишњи фонд часова'!I22+'Годишњи фонд часова'!L22+'Годишњи фонд часова'!O22+'Годишњи фонд часова'!R22</f>
        <v>0</v>
      </c>
      <c r="V22" s="101" t="e">
        <f>('Годишњи фонд часова'!U22/'Годишњи фонд часова'!T22)*100</f>
        <v>#DIV/0!</v>
      </c>
    </row>
    <row r="65535" ht="12.75" customHeight="1"/>
    <row r="65536" ht="12.75" customHeight="1"/>
  </sheetData>
  <sheetProtection sheet="1" selectLockedCells="1"/>
  <mergeCells count="21">
    <mergeCell ref="K18:M18"/>
    <mergeCell ref="N18:P18"/>
    <mergeCell ref="Q18:S18"/>
    <mergeCell ref="T8:V9"/>
    <mergeCell ref="K9:M9"/>
    <mergeCell ref="N9:P9"/>
    <mergeCell ref="Q9:S9"/>
    <mergeCell ref="A17:A19"/>
    <mergeCell ref="B17:D18"/>
    <mergeCell ref="E17:G18"/>
    <mergeCell ref="H17:J18"/>
    <mergeCell ref="K17:S17"/>
    <mergeCell ref="T17:V18"/>
    <mergeCell ref="B2:F2"/>
    <mergeCell ref="B4:L4"/>
    <mergeCell ref="B6:L6"/>
    <mergeCell ref="A8:A10"/>
    <mergeCell ref="B8:D9"/>
    <mergeCell ref="E8:G9"/>
    <mergeCell ref="H8:J9"/>
    <mergeCell ref="K8:S8"/>
  </mergeCells>
  <printOptions horizontalCentered="1"/>
  <pageMargins left="0.31527777777777777" right="0.31527777777777777" top="0.8777777777777778" bottom="0.39375" header="0.39375" footer="0.5118055555555555"/>
  <pageSetup horizontalDpi="300" verticalDpi="300" orientation="landscape" paperSize="9" scale="41"/>
  <headerFooter alignWithMargins="0">
    <oddHeader>&amp;C&amp;32&amp;F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Nastavnik</cp:lastModifiedBy>
  <dcterms:created xsi:type="dcterms:W3CDTF">2016-06-21T07:14:44Z</dcterms:created>
  <dcterms:modified xsi:type="dcterms:W3CDTF">2016-06-21T07:14:56Z</dcterms:modified>
  <cp:category/>
  <cp:version/>
  <cp:contentType/>
  <cp:contentStatus/>
</cp:coreProperties>
</file>